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20" tabRatio="672" activeTab="2"/>
  </bookViews>
  <sheets>
    <sheet name="決算書" sheetId="1" r:id="rId1"/>
    <sheet name="驗證-決算書" sheetId="2" r:id="rId2"/>
    <sheet name="預算書" sheetId="3" r:id="rId3"/>
    <sheet name="驗證-預算書" sheetId="4" r:id="rId4"/>
  </sheets>
  <definedNames/>
  <calcPr fullCalcOnLoad="1"/>
</workbook>
</file>

<file path=xl/sharedStrings.xml><?xml version="1.0" encoding="utf-8"?>
<sst xmlns="http://schemas.openxmlformats.org/spreadsheetml/2006/main" count="288" uniqueCount="193">
  <si>
    <t>科</t>
  </si>
  <si>
    <t>目</t>
  </si>
  <si>
    <t>款</t>
  </si>
  <si>
    <t>項</t>
  </si>
  <si>
    <t>常年會費</t>
  </si>
  <si>
    <t>補繳會費</t>
  </si>
  <si>
    <t>捐助收入</t>
  </si>
  <si>
    <t>利息收入</t>
  </si>
  <si>
    <t>人事費</t>
  </si>
  <si>
    <t>員工薪餉</t>
  </si>
  <si>
    <t>員工獎金</t>
  </si>
  <si>
    <t>獎勵金</t>
  </si>
  <si>
    <t>保險補助費</t>
  </si>
  <si>
    <t>辦公費</t>
  </si>
  <si>
    <t>文具用品費</t>
  </si>
  <si>
    <t>水電燃料費</t>
  </si>
  <si>
    <t>旅運費</t>
  </si>
  <si>
    <t>租賦費</t>
  </si>
  <si>
    <t>業務費</t>
  </si>
  <si>
    <t>聯誼活動費</t>
  </si>
  <si>
    <t>購置費</t>
  </si>
  <si>
    <t>雜項支出</t>
  </si>
  <si>
    <t>會務發展準備金</t>
  </si>
  <si>
    <t>本期餘絀</t>
  </si>
  <si>
    <t xml:space="preserve"> </t>
  </si>
  <si>
    <t>經費收入</t>
  </si>
  <si>
    <t>區－常年會費</t>
  </si>
  <si>
    <t>累積餘絀</t>
  </si>
  <si>
    <t>經費支出</t>
  </si>
  <si>
    <t>收　　支　　決　　算　　表</t>
  </si>
  <si>
    <t>區－驗證收入</t>
  </si>
  <si>
    <t xml:space="preserve"> </t>
  </si>
  <si>
    <t>區－入  會  費</t>
  </si>
  <si>
    <t>書報雜誌費</t>
  </si>
  <si>
    <t>郵電費</t>
  </si>
  <si>
    <t>大樓管理費</t>
  </si>
  <si>
    <t>加班費</t>
  </si>
  <si>
    <t>修繕維護費</t>
  </si>
  <si>
    <t>財產保險費</t>
  </si>
  <si>
    <t>公共關係費</t>
  </si>
  <si>
    <t>印刷費</t>
  </si>
  <si>
    <t>會議費</t>
  </si>
  <si>
    <t>業務推展費</t>
  </si>
  <si>
    <t>區公會補助款</t>
  </si>
  <si>
    <t>累積餘絀</t>
  </si>
  <si>
    <t>經費支出</t>
  </si>
  <si>
    <t>獎勵金</t>
  </si>
  <si>
    <t>廣告費收入</t>
  </si>
  <si>
    <t>區－入會費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</si>
  <si>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</rPr>
      <t>目</t>
    </r>
  </si>
  <si>
    <t>決算數</t>
  </si>
  <si>
    <t>預算數</t>
  </si>
  <si>
    <t>決算與預算比較數</t>
  </si>
  <si>
    <r>
      <t>說</t>
    </r>
    <r>
      <rPr>
        <sz val="16"/>
        <rFont val="Times New Roman"/>
        <family val="1"/>
      </rPr>
      <t xml:space="preserve">                                  </t>
    </r>
    <r>
      <rPr>
        <sz val="16"/>
        <rFont val="新細明體"/>
        <family val="1"/>
      </rPr>
      <t>明</t>
    </r>
  </si>
  <si>
    <t>增加</t>
  </si>
  <si>
    <t>減少</t>
  </si>
  <si>
    <r>
      <t>科</t>
    </r>
    <r>
      <rPr>
        <sz val="16"/>
        <rFont val="Times New Roman"/>
        <family val="1"/>
      </rPr>
      <t xml:space="preserve">                             </t>
    </r>
    <r>
      <rPr>
        <sz val="16"/>
        <rFont val="新細明體"/>
        <family val="1"/>
      </rPr>
      <t>目</t>
    </r>
  </si>
  <si>
    <r>
      <t>說</t>
    </r>
    <r>
      <rPr>
        <sz val="16"/>
        <rFont val="Times New Roman"/>
        <family val="1"/>
      </rPr>
      <t xml:space="preserve">      </t>
    </r>
    <r>
      <rPr>
        <sz val="16"/>
        <rFont val="新細明體"/>
        <family val="1"/>
      </rPr>
      <t>明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</si>
  <si>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薪餉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</si>
  <si>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保險費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</si>
  <si>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文具費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</si>
  <si>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印刷費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</si>
  <si>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郵電費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</si>
  <si>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稅捐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</si>
  <si>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修繕費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</si>
  <si>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會議費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</si>
  <si>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水電瓦斯費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</si>
  <si>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書報雜誌費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</si>
  <si>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其他費用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</si>
  <si>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繳區公會</t>
    </r>
  </si>
  <si>
    <t>收　支　預　算　表</t>
  </si>
  <si>
    <t>今年預算數</t>
  </si>
  <si>
    <t>上年預算數</t>
  </si>
  <si>
    <t>預算與預算比較數</t>
  </si>
  <si>
    <r>
      <t>說</t>
    </r>
    <r>
      <rPr>
        <sz val="16"/>
        <rFont val="Times New Roman"/>
        <family val="1"/>
      </rPr>
      <t xml:space="preserve">                                         </t>
    </r>
    <r>
      <rPr>
        <sz val="16"/>
        <rFont val="新細明體"/>
        <family val="1"/>
      </rPr>
      <t>明</t>
    </r>
  </si>
  <si>
    <t>增加</t>
  </si>
  <si>
    <t>減少</t>
  </si>
  <si>
    <r>
      <t>科</t>
    </r>
    <r>
      <rPr>
        <sz val="16"/>
        <rFont val="Times New Roman"/>
        <family val="1"/>
      </rPr>
      <t xml:space="preserve">                             </t>
    </r>
    <r>
      <rPr>
        <sz val="16"/>
        <rFont val="新細明體"/>
        <family val="1"/>
      </rPr>
      <t>目</t>
    </r>
  </si>
  <si>
    <r>
      <t>說</t>
    </r>
    <r>
      <rPr>
        <sz val="16"/>
        <rFont val="Times New Roman"/>
        <family val="1"/>
      </rPr>
      <t xml:space="preserve">                                               </t>
    </r>
    <r>
      <rPr>
        <sz val="16"/>
        <rFont val="新細明體"/>
        <family val="1"/>
      </rPr>
      <t>明</t>
    </r>
  </si>
  <si>
    <t>項</t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</si>
  <si>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薪餉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</si>
  <si>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保險費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</si>
  <si>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修繕費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</si>
  <si>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水電瓦斯費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</si>
  <si>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書報雜誌費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</si>
  <si>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其他費用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</si>
  <si>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繳區公會</t>
    </r>
  </si>
  <si>
    <t>驗證-雜項購置</t>
  </si>
  <si>
    <t>管理費、清潔費。</t>
  </si>
  <si>
    <t>員工加班。</t>
  </si>
  <si>
    <t>地價稅、房屋稅等。</t>
  </si>
  <si>
    <t>會館火險等。</t>
  </si>
  <si>
    <t>子女獎學金。</t>
  </si>
  <si>
    <t>部份由會務支出</t>
  </si>
  <si>
    <t>部份由會務支出</t>
  </si>
  <si>
    <t>存款利息。</t>
  </si>
  <si>
    <r>
      <t>秘書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人、幹事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人、辦事員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人。</t>
    </r>
    <r>
      <rPr>
        <sz val="13"/>
        <rFont val="Times New Roman"/>
        <family val="1"/>
      </rPr>
      <t xml:space="preserve">
</t>
    </r>
    <r>
      <rPr>
        <sz val="13"/>
        <rFont val="細明體"/>
        <family val="3"/>
      </rPr>
      <t>部份由驗證支出</t>
    </r>
  </si>
  <si>
    <t>交通車資、運費、計程車資等。</t>
  </si>
  <si>
    <r>
      <t>郵資、郵票、電話費。</t>
    </r>
    <r>
      <rPr>
        <sz val="13"/>
        <rFont val="Times New Roman"/>
        <family val="1"/>
      </rPr>
      <t xml:space="preserve">
</t>
    </r>
    <r>
      <rPr>
        <sz val="13"/>
        <rFont val="新細明體"/>
        <family val="1"/>
      </rPr>
      <t>部份由驗證支出</t>
    </r>
  </si>
  <si>
    <t>部份由驗證支出</t>
  </si>
  <si>
    <t>項</t>
  </si>
  <si>
    <t xml:space="preserve"> </t>
  </si>
  <si>
    <t>印花稅</t>
  </si>
  <si>
    <t>水費、電費。</t>
  </si>
  <si>
    <t>驗    證    收    支    預    算    表</t>
  </si>
  <si>
    <t>驗    證    收    支    決    算    表</t>
  </si>
  <si>
    <t>勞工退休金</t>
  </si>
  <si>
    <t>勞務收入</t>
  </si>
  <si>
    <t>勞務支出</t>
  </si>
  <si>
    <t>勞務支出</t>
  </si>
  <si>
    <t>勞務收入</t>
  </si>
  <si>
    <t>區-廣告費收入</t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</si>
  <si>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雜項購置</t>
    </r>
  </si>
  <si>
    <t>勞務收入</t>
  </si>
  <si>
    <t>勞工退休金</t>
  </si>
  <si>
    <t>按保額6%提撥勞退專戶。</t>
  </si>
  <si>
    <r>
      <t>信封、影印紙、碳粉、表格、卡片</t>
    </r>
    <r>
      <rPr>
        <sz val="13"/>
        <rFont val="新細明體"/>
        <family val="1"/>
      </rPr>
      <t>等印製。</t>
    </r>
  </si>
  <si>
    <t>存款利息。</t>
  </si>
  <si>
    <r>
      <t>秘書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人、幹事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人、辦事員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人。</t>
    </r>
    <r>
      <rPr>
        <sz val="13"/>
        <rFont val="Times New Roman"/>
        <family val="1"/>
      </rPr>
      <t xml:space="preserve">
</t>
    </r>
    <r>
      <rPr>
        <sz val="13"/>
        <rFont val="細明體"/>
        <family val="3"/>
      </rPr>
      <t>部份由驗證支出</t>
    </r>
  </si>
  <si>
    <r>
      <t>一般辦公用文具等。</t>
    </r>
    <r>
      <rPr>
        <sz val="13"/>
        <rFont val="Times New Roman"/>
        <family val="1"/>
      </rPr>
      <t xml:space="preserve">
</t>
    </r>
    <r>
      <rPr>
        <sz val="13"/>
        <rFont val="細明體"/>
        <family val="3"/>
      </rPr>
      <t>部份由驗證支出</t>
    </r>
  </si>
  <si>
    <t xml:space="preserve"> 工具書、報紙。</t>
  </si>
  <si>
    <t>交通車資、運費、計程車資等。</t>
  </si>
  <si>
    <r>
      <t>郵資、郵票、電話費。</t>
    </r>
    <r>
      <rPr>
        <sz val="13"/>
        <rFont val="Times New Roman"/>
        <family val="1"/>
      </rPr>
      <t xml:space="preserve">
</t>
    </r>
    <r>
      <rPr>
        <sz val="13"/>
        <rFont val="新細明體"/>
        <family val="1"/>
      </rPr>
      <t>部份由驗證支出</t>
    </r>
  </si>
  <si>
    <t>員工加班。</t>
  </si>
  <si>
    <t>地價稅、房屋稅等。</t>
  </si>
  <si>
    <t>會館火險等。</t>
  </si>
  <si>
    <t>子女獎學金。</t>
  </si>
  <si>
    <t>部份由驗證支出</t>
  </si>
  <si>
    <t>捐助</t>
  </si>
  <si>
    <t>驗證-交際費</t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</si>
  <si>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交際費</t>
    </r>
  </si>
  <si>
    <t>年節獎金</t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</si>
  <si>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會議費</t>
    </r>
  </si>
  <si>
    <t>歲末餐會、業務訪視餐費、至各辦事處觀摩大會費用、講習會等。</t>
  </si>
  <si>
    <t>部份由會務支出(含年節獎金、廣告酬勞)</t>
  </si>
  <si>
    <t>年節獎金、工作獎金。</t>
  </si>
  <si>
    <t>會員名冊、影印紙等。部份由會務支出</t>
  </si>
  <si>
    <t>相關單位婚喪喜慶費用。</t>
  </si>
  <si>
    <t xml:space="preserve"> </t>
  </si>
  <si>
    <t>製表                       秘書                           財務常務                           總務常務                           主任委員</t>
  </si>
  <si>
    <r>
      <t>一般辦公用文具等。</t>
    </r>
    <r>
      <rPr>
        <sz val="13"/>
        <rFont val="Times New Roman"/>
        <family val="1"/>
      </rPr>
      <t xml:space="preserve">
</t>
    </r>
    <r>
      <rPr>
        <sz val="13"/>
        <rFont val="細明體"/>
        <family val="3"/>
      </rPr>
      <t>部份由驗證支出</t>
    </r>
  </si>
  <si>
    <t>水費、電費。
部份由驗證支出</t>
  </si>
  <si>
    <t>監查
常務</t>
  </si>
  <si>
    <t>財產購置等。</t>
  </si>
  <si>
    <t>管理費、清潔費。</t>
  </si>
  <si>
    <t>相關單位婚喪喜慶費用。</t>
  </si>
  <si>
    <t xml:space="preserve"> </t>
  </si>
  <si>
    <t>購置事務機器等。</t>
  </si>
  <si>
    <r>
      <t>台灣區水管工程工業同業公會</t>
    </r>
    <r>
      <rPr>
        <sz val="24"/>
        <rFont val="文鼎粗隸"/>
        <family val="3"/>
      </rPr>
      <t>新北市</t>
    </r>
    <r>
      <rPr>
        <sz val="24"/>
        <rFont val="華康楷書體W5"/>
        <family val="3"/>
      </rPr>
      <t>辦事處</t>
    </r>
  </si>
  <si>
    <t>區-鑑定費收入</t>
  </si>
  <si>
    <t xml:space="preserve"> </t>
  </si>
  <si>
    <t>影印機租金、影印紙、信封、表格、卡片印製等。部份由驗證支出</t>
  </si>
  <si>
    <t>資產、事務機器維護保養。</t>
  </si>
  <si>
    <t xml:space="preserve"> </t>
  </si>
  <si>
    <r>
      <t>會務人員勞保、健保。二代健保費</t>
    </r>
    <r>
      <rPr>
        <sz val="13"/>
        <rFont val="Times New Roman"/>
        <family val="1"/>
      </rPr>
      <t xml:space="preserve">
</t>
    </r>
    <r>
      <rPr>
        <sz val="13"/>
        <rFont val="新細明體"/>
        <family val="1"/>
      </rPr>
      <t>部份由驗證支出</t>
    </r>
  </si>
  <si>
    <r>
      <t>勞保、健保、二代健保。</t>
    </r>
    <r>
      <rPr>
        <sz val="13"/>
        <rFont val="Times New Roman"/>
        <family val="1"/>
      </rPr>
      <t xml:space="preserve">
</t>
    </r>
    <r>
      <rPr>
        <sz val="13"/>
        <rFont val="新細明體"/>
        <family val="1"/>
      </rPr>
      <t>部份由驗證支出</t>
    </r>
  </si>
  <si>
    <t>部份由會務支出</t>
  </si>
  <si>
    <t>補繳10家次@3,800元。</t>
  </si>
  <si>
    <r>
      <t xml:space="preserve">                   </t>
    </r>
    <r>
      <rPr>
        <sz val="16"/>
        <rFont val="新細明體"/>
        <family val="1"/>
      </rPr>
      <t>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華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國</t>
    </r>
    <r>
      <rPr>
        <sz val="16"/>
        <rFont val="Times New Roman"/>
        <family val="1"/>
      </rPr>
      <t xml:space="preserve"> 104</t>
    </r>
    <r>
      <rPr>
        <sz val="16"/>
        <rFont val="新細明體"/>
        <family val="1"/>
      </rPr>
      <t xml:space="preserve"> 年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</rPr>
      <t>月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至 104 年</t>
    </r>
    <r>
      <rPr>
        <sz val="16"/>
        <rFont val="Times New Roman"/>
        <family val="1"/>
      </rPr>
      <t xml:space="preserve"> 12 </t>
    </r>
    <r>
      <rPr>
        <sz val="16"/>
        <rFont val="新細明體"/>
        <family val="1"/>
      </rPr>
      <t>月</t>
    </r>
    <r>
      <rPr>
        <sz val="16"/>
        <rFont val="Times New Roman"/>
        <family val="1"/>
      </rPr>
      <t xml:space="preserve"> 31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止</t>
    </r>
  </si>
  <si>
    <t>按保額6%提撥總會轉勞退專戶。</t>
  </si>
  <si>
    <t>按約5%編列</t>
  </si>
  <si>
    <t>會員會議自強活動、委員會出席費及餐費等。</t>
  </si>
  <si>
    <r>
      <t xml:space="preserve">                   </t>
    </r>
    <r>
      <rPr>
        <sz val="16"/>
        <rFont val="新細明體"/>
        <family val="1"/>
      </rPr>
      <t>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華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國</t>
    </r>
    <r>
      <rPr>
        <sz val="16"/>
        <rFont val="Times New Roman"/>
        <family val="1"/>
      </rPr>
      <t xml:space="preserve"> 104</t>
    </r>
    <r>
      <rPr>
        <sz val="16"/>
        <rFont val="新細明體"/>
        <family val="1"/>
      </rPr>
      <t xml:space="preserve"> 年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</rPr>
      <t>月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至</t>
    </r>
    <r>
      <rPr>
        <sz val="16"/>
        <rFont val="Times New Roman"/>
        <family val="1"/>
      </rPr>
      <t xml:space="preserve"> 104 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 xml:space="preserve"> 12 </t>
    </r>
    <r>
      <rPr>
        <sz val="16"/>
        <rFont val="新細明體"/>
        <family val="1"/>
      </rPr>
      <t>月</t>
    </r>
    <r>
      <rPr>
        <sz val="16"/>
        <rFont val="Times New Roman"/>
        <family val="1"/>
      </rPr>
      <t xml:space="preserve"> 31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止</t>
    </r>
  </si>
  <si>
    <r>
      <t xml:space="preserve"> </t>
    </r>
    <r>
      <rPr>
        <sz val="16"/>
        <rFont val="新細明體"/>
        <family val="1"/>
      </rPr>
      <t>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華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國</t>
    </r>
    <r>
      <rPr>
        <sz val="16"/>
        <rFont val="Times New Roman"/>
        <family val="1"/>
      </rPr>
      <t xml:space="preserve">  105 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</rPr>
      <t>月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至</t>
    </r>
    <r>
      <rPr>
        <sz val="16"/>
        <rFont val="Times New Roman"/>
        <family val="1"/>
      </rPr>
      <t xml:space="preserve">  105 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 xml:space="preserve"> 12 </t>
    </r>
    <r>
      <rPr>
        <sz val="16"/>
        <rFont val="新細明體"/>
        <family val="1"/>
      </rPr>
      <t>月</t>
    </r>
    <r>
      <rPr>
        <sz val="16"/>
        <rFont val="Times New Roman"/>
        <family val="1"/>
      </rPr>
      <t xml:space="preserve"> 31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止</t>
    </r>
  </si>
  <si>
    <r>
      <t xml:space="preserve"> </t>
    </r>
    <r>
      <rPr>
        <sz val="16"/>
        <rFont val="新細明體"/>
        <family val="1"/>
      </rPr>
      <t>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華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國</t>
    </r>
    <r>
      <rPr>
        <sz val="16"/>
        <rFont val="Times New Roman"/>
        <family val="1"/>
      </rPr>
      <t xml:space="preserve">  105 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</rPr>
      <t>月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至</t>
    </r>
    <r>
      <rPr>
        <sz val="16"/>
        <rFont val="Times New Roman"/>
        <family val="1"/>
      </rPr>
      <t xml:space="preserve">  105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 xml:space="preserve"> 12 </t>
    </r>
    <r>
      <rPr>
        <sz val="16"/>
        <rFont val="新細明體"/>
        <family val="1"/>
      </rPr>
      <t>月</t>
    </r>
    <r>
      <rPr>
        <sz val="16"/>
        <rFont val="Times New Roman"/>
        <family val="1"/>
      </rPr>
      <t xml:space="preserve"> 31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止</t>
    </r>
  </si>
  <si>
    <r>
      <t>新入會</t>
    </r>
    <r>
      <rPr>
        <sz val="13"/>
        <rFont val="Times New Roman"/>
        <family val="1"/>
      </rPr>
      <t>30</t>
    </r>
    <r>
      <rPr>
        <sz val="13"/>
        <rFont val="新細明體"/>
        <family val="1"/>
      </rPr>
      <t>家</t>
    </r>
    <r>
      <rPr>
        <sz val="13"/>
        <rFont val="Times New Roman"/>
        <family val="1"/>
      </rPr>
      <t>,</t>
    </r>
    <r>
      <rPr>
        <sz val="13"/>
        <rFont val="新細明體"/>
        <family val="1"/>
      </rPr>
      <t>每家</t>
    </r>
    <r>
      <rPr>
        <sz val="13"/>
        <rFont val="Times New Roman"/>
        <family val="1"/>
      </rPr>
      <t>33,000</t>
    </r>
    <r>
      <rPr>
        <sz val="13"/>
        <rFont val="新細明體"/>
        <family val="1"/>
      </rPr>
      <t>元。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</si>
  <si>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伙食費</t>
    </r>
  </si>
  <si>
    <t>驗證-伙食費</t>
  </si>
  <si>
    <t>新春團拜餐費、急難救助金及研究基金(@16)等</t>
  </si>
  <si>
    <t>歲末餐會、業務訪視餐費、講習會等。</t>
  </si>
  <si>
    <t>21,602只@100元</t>
  </si>
  <si>
    <t>21,602只@8、新春團拜餐費、中元普渡用品等</t>
  </si>
  <si>
    <t>21,602只@15元</t>
  </si>
  <si>
    <t>21,602只每只100元。廣告收入等85,902元</t>
  </si>
  <si>
    <r>
      <t>甲級</t>
    </r>
    <r>
      <rPr>
        <sz val="13"/>
        <rFont val="Times New Roman"/>
        <family val="1"/>
      </rPr>
      <t>422</t>
    </r>
    <r>
      <rPr>
        <sz val="13"/>
        <rFont val="新細明體"/>
        <family val="1"/>
      </rPr>
      <t>家、乙級</t>
    </r>
    <r>
      <rPr>
        <sz val="13"/>
        <rFont val="Times New Roman"/>
        <family val="1"/>
      </rPr>
      <t>76</t>
    </r>
    <r>
      <rPr>
        <sz val="13"/>
        <rFont val="新細明體"/>
        <family val="1"/>
      </rPr>
      <t>家、丙級</t>
    </r>
    <r>
      <rPr>
        <sz val="13"/>
        <rFont val="Times New Roman"/>
        <family val="1"/>
      </rPr>
      <t>16</t>
    </r>
    <r>
      <rPr>
        <sz val="13"/>
        <rFont val="新細明體"/>
        <family val="1"/>
      </rPr>
      <t>家、下水道</t>
    </r>
    <r>
      <rPr>
        <sz val="13"/>
        <rFont val="Times New Roman"/>
        <family val="1"/>
      </rPr>
      <t>7</t>
    </r>
    <r>
      <rPr>
        <sz val="13"/>
        <rFont val="新細明體"/>
        <family val="1"/>
      </rPr>
      <t>家</t>
    </r>
    <r>
      <rPr>
        <sz val="13"/>
        <rFont val="Times New Roman"/>
        <family val="1"/>
      </rPr>
      <t>@3,800</t>
    </r>
    <r>
      <rPr>
        <sz val="13"/>
        <rFont val="新細明體"/>
        <family val="1"/>
      </rPr>
      <t>元。</t>
    </r>
  </si>
  <si>
    <t>14家次@3,800元。</t>
  </si>
  <si>
    <t>委員會出席費、餐費及委員會制服等。</t>
  </si>
  <si>
    <t>會員紀念品、委員會春節、中秋禮品等。</t>
  </si>
  <si>
    <t>更新電腦設備</t>
  </si>
  <si>
    <r>
      <t>甲、乙、丙級、下水道共</t>
    </r>
    <r>
      <rPr>
        <sz val="13"/>
        <rFont val="Times New Roman"/>
        <family val="1"/>
      </rPr>
      <t>539</t>
    </r>
    <r>
      <rPr>
        <sz val="13"/>
        <rFont val="新細明體"/>
        <family val="1"/>
      </rPr>
      <t>家</t>
    </r>
    <r>
      <rPr>
        <sz val="13"/>
        <rFont val="Times New Roman"/>
        <family val="1"/>
      </rPr>
      <t>@3,800</t>
    </r>
    <r>
      <rPr>
        <sz val="13"/>
        <rFont val="新細明體"/>
        <family val="1"/>
      </rPr>
      <t>元。</t>
    </r>
  </si>
  <si>
    <t>部份由會務支出。105年度會員名冊印製</t>
  </si>
  <si>
    <t>會館修繕
部份由會務支出</t>
  </si>
  <si>
    <r>
      <t>新入會</t>
    </r>
    <r>
      <rPr>
        <sz val="13"/>
        <rFont val="Times New Roman"/>
        <family val="1"/>
      </rPr>
      <t>25</t>
    </r>
    <r>
      <rPr>
        <sz val="13"/>
        <rFont val="新細明體"/>
        <family val="1"/>
      </rPr>
      <t>家</t>
    </r>
    <r>
      <rPr>
        <sz val="13"/>
        <rFont val="Times New Roman"/>
        <family val="1"/>
      </rPr>
      <t>,</t>
    </r>
    <r>
      <rPr>
        <sz val="13"/>
        <rFont val="新細明體"/>
        <family val="1"/>
      </rPr>
      <t>每家</t>
    </r>
    <r>
      <rPr>
        <sz val="13"/>
        <rFont val="Times New Roman"/>
        <family val="1"/>
      </rPr>
      <t>33,000</t>
    </r>
    <r>
      <rPr>
        <sz val="13"/>
        <rFont val="新細明體"/>
        <family val="1"/>
      </rPr>
      <t>元。</t>
    </r>
  </si>
  <si>
    <t>13,000只每只200元。廣告收入80,000元</t>
  </si>
  <si>
    <t>13,000只@200元</t>
  </si>
  <si>
    <t>13,000只@30元</t>
  </si>
  <si>
    <t>提撥經費14%</t>
  </si>
  <si>
    <r>
      <t>會員國外自強活動、委員會春節中秋禮品等。</t>
    </r>
    <r>
      <rPr>
        <b/>
        <sz val="13"/>
        <rFont val="新細明體"/>
        <family val="1"/>
      </rPr>
      <t>會員紀念品由會務發展準備基金支出</t>
    </r>
  </si>
  <si>
    <t>會務發展準備金</t>
  </si>
  <si>
    <t>基金</t>
  </si>
  <si>
    <t>會員互助金專戶專用</t>
  </si>
  <si>
    <t>會員互助金</t>
  </si>
  <si>
    <t>會員互助金專戶、其他捐助。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</si>
</sst>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#,##0_);[Red]\(#,##0\)"/>
    <numFmt numFmtId="188" formatCode="#,##0_);\(#,##0\)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sz val="8"/>
      <name val="新細明體"/>
      <family val="1"/>
    </font>
    <font>
      <sz val="9"/>
      <name val="新細明體"/>
      <family val="1"/>
    </font>
    <font>
      <sz val="16"/>
      <name val="華康楷書體W5"/>
      <family val="3"/>
    </font>
    <font>
      <sz val="16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新細明體"/>
      <family val="1"/>
    </font>
    <font>
      <sz val="24"/>
      <name val="華康楷書體W5"/>
      <family val="3"/>
    </font>
    <font>
      <sz val="24"/>
      <name val="Times New Roman"/>
      <family val="1"/>
    </font>
    <font>
      <sz val="18"/>
      <name val="華康楷書體W5"/>
      <family val="3"/>
    </font>
    <font>
      <sz val="18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sz val="13"/>
      <name val="細明體"/>
      <family val="3"/>
    </font>
    <font>
      <b/>
      <sz val="14"/>
      <name val="新細明體"/>
      <family val="1"/>
    </font>
    <font>
      <sz val="12"/>
      <name val="細明體"/>
      <family val="3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新細明體"/>
      <family val="1"/>
    </font>
    <font>
      <b/>
      <sz val="18"/>
      <name val="新細明體"/>
      <family val="1"/>
    </font>
    <font>
      <i/>
      <sz val="18"/>
      <name val="Times New Roman"/>
      <family val="1"/>
    </font>
    <font>
      <i/>
      <sz val="18"/>
      <name val="新細明體"/>
      <family val="1"/>
    </font>
    <font>
      <sz val="24"/>
      <name val="文鼎粗隸"/>
      <family val="3"/>
    </font>
    <font>
      <b/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 quotePrefix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 quotePrefix="1">
      <alignment horizontal="left" vertical="center"/>
    </xf>
    <xf numFmtId="3" fontId="13" fillId="0" borderId="15" xfId="0" applyNumberFormat="1" applyFont="1" applyBorder="1" applyAlignment="1" quotePrefix="1">
      <alignment horizontal="left" vertical="center"/>
    </xf>
    <xf numFmtId="3" fontId="9" fillId="0" borderId="12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3" fontId="13" fillId="0" borderId="17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Font="1" applyBorder="1" applyAlignment="1" quotePrefix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3" fontId="18" fillId="0" borderId="12" xfId="0" applyNumberFormat="1" applyFont="1" applyBorder="1" applyAlignment="1">
      <alignment horizontal="left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3" fontId="23" fillId="0" borderId="18" xfId="0" applyNumberFormat="1" applyFont="1" applyBorder="1" applyAlignment="1">
      <alignment horizontal="right" vertical="center"/>
    </xf>
    <xf numFmtId="3" fontId="24" fillId="0" borderId="18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89" fontId="23" fillId="0" borderId="18" xfId="0" applyNumberFormat="1" applyFont="1" applyBorder="1" applyAlignment="1">
      <alignment horizontal="right" vertical="center"/>
    </xf>
    <xf numFmtId="189" fontId="23" fillId="0" borderId="12" xfId="0" applyNumberFormat="1" applyFont="1" applyBorder="1" applyAlignment="1">
      <alignment horizontal="right" vertical="center"/>
    </xf>
    <xf numFmtId="3" fontId="17" fillId="0" borderId="18" xfId="0" applyNumberFormat="1" applyFont="1" applyBorder="1" applyAlignment="1">
      <alignment horizontal="right" vertical="center"/>
    </xf>
    <xf numFmtId="189" fontId="17" fillId="0" borderId="18" xfId="0" applyNumberFormat="1" applyFont="1" applyBorder="1" applyAlignment="1">
      <alignment horizontal="right" vertical="center"/>
    </xf>
    <xf numFmtId="189" fontId="17" fillId="0" borderId="12" xfId="0" applyNumberFormat="1" applyFont="1" applyBorder="1" applyAlignment="1">
      <alignment horizontal="right" vertical="center"/>
    </xf>
    <xf numFmtId="0" fontId="25" fillId="0" borderId="10" xfId="0" applyFont="1" applyBorder="1" applyAlignment="1" quotePrefix="1">
      <alignment horizontal="left" vertical="center"/>
    </xf>
    <xf numFmtId="3" fontId="24" fillId="0" borderId="11" xfId="0" applyNumberFormat="1" applyFont="1" applyBorder="1" applyAlignment="1">
      <alignment horizontal="right" vertical="center"/>
    </xf>
    <xf numFmtId="0" fontId="17" fillId="0" borderId="10" xfId="0" applyFont="1" applyBorder="1" applyAlignment="1" quotePrefix="1">
      <alignment horizontal="left" vertical="center"/>
    </xf>
    <xf numFmtId="189" fontId="17" fillId="0" borderId="12" xfId="0" applyNumberFormat="1" applyFont="1" applyBorder="1" applyAlignment="1" quotePrefix="1">
      <alignment horizontal="right" vertical="center"/>
    </xf>
    <xf numFmtId="3" fontId="17" fillId="0" borderId="17" xfId="0" applyNumberFormat="1" applyFont="1" applyBorder="1" applyAlignment="1">
      <alignment horizontal="right" vertical="center"/>
    </xf>
    <xf numFmtId="3" fontId="17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horizontal="left" vertical="center"/>
    </xf>
    <xf numFmtId="189" fontId="17" fillId="0" borderId="17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left" vertical="center"/>
    </xf>
    <xf numFmtId="189" fontId="17" fillId="0" borderId="15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23" fillId="0" borderId="17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3" fontId="23" fillId="0" borderId="10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3" fontId="17" fillId="0" borderId="11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3" fontId="17" fillId="0" borderId="11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vertical="center"/>
    </xf>
    <xf numFmtId="3" fontId="23" fillId="0" borderId="18" xfId="33" applyNumberFormat="1" applyFont="1" applyBorder="1" applyAlignment="1">
      <alignment horizontal="right" vertical="center"/>
      <protection/>
    </xf>
    <xf numFmtId="3" fontId="17" fillId="0" borderId="18" xfId="33" applyNumberFormat="1" applyFont="1" applyBorder="1" applyAlignment="1">
      <alignment horizontal="right" vertical="center"/>
      <protection/>
    </xf>
    <xf numFmtId="3" fontId="3" fillId="0" borderId="10" xfId="33" applyNumberFormat="1" applyFont="1" applyBorder="1" applyAlignment="1">
      <alignment horizontal="right" vertical="center"/>
      <protection/>
    </xf>
    <xf numFmtId="0" fontId="19" fillId="0" borderId="12" xfId="33" applyFont="1" applyBorder="1" applyAlignment="1">
      <alignment vertical="center"/>
      <protection/>
    </xf>
    <xf numFmtId="0" fontId="13" fillId="0" borderId="12" xfId="33" applyFont="1" applyBorder="1" applyAlignment="1">
      <alignment horizontal="left" vertical="center"/>
      <protection/>
    </xf>
    <xf numFmtId="189" fontId="17" fillId="0" borderId="18" xfId="33" applyNumberFormat="1" applyFont="1" applyBorder="1" applyAlignment="1">
      <alignment horizontal="right" vertical="center"/>
      <protection/>
    </xf>
    <xf numFmtId="189" fontId="17" fillId="0" borderId="12" xfId="33" applyNumberFormat="1" applyFont="1" applyBorder="1" applyAlignment="1">
      <alignment horizontal="right" vertical="center"/>
      <protection/>
    </xf>
    <xf numFmtId="3" fontId="1" fillId="0" borderId="10" xfId="33" applyNumberFormat="1" applyFont="1" applyBorder="1" applyAlignment="1">
      <alignment horizontal="right" vertical="center"/>
      <protection/>
    </xf>
    <xf numFmtId="3" fontId="18" fillId="0" borderId="12" xfId="33" applyNumberFormat="1" applyFont="1" applyBorder="1" applyAlignment="1">
      <alignment horizontal="left" vertical="center"/>
      <protection/>
    </xf>
    <xf numFmtId="3" fontId="0" fillId="0" borderId="10" xfId="33" applyNumberFormat="1" applyBorder="1" applyAlignment="1">
      <alignment horizontal="right" vertical="center"/>
      <protection/>
    </xf>
    <xf numFmtId="0" fontId="20" fillId="0" borderId="12" xfId="33" applyFont="1" applyBorder="1" applyAlignment="1">
      <alignment vertical="center" wrapText="1"/>
      <protection/>
    </xf>
    <xf numFmtId="0" fontId="20" fillId="0" borderId="12" xfId="33" applyFont="1" applyBorder="1" applyAlignment="1">
      <alignment horizontal="left" vertical="center"/>
      <protection/>
    </xf>
    <xf numFmtId="3" fontId="17" fillId="0" borderId="17" xfId="33" applyNumberFormat="1" applyFont="1" applyBorder="1" applyAlignment="1">
      <alignment horizontal="right" vertical="center"/>
      <protection/>
    </xf>
    <xf numFmtId="3" fontId="0" fillId="0" borderId="11" xfId="33" applyNumberFormat="1" applyBorder="1" applyAlignment="1">
      <alignment horizontal="right" vertical="center"/>
      <protection/>
    </xf>
    <xf numFmtId="0" fontId="18" fillId="0" borderId="15" xfId="33" applyFont="1" applyBorder="1" applyAlignment="1">
      <alignment horizontal="left" vertical="center"/>
      <protection/>
    </xf>
    <xf numFmtId="0" fontId="17" fillId="0" borderId="10" xfId="33" applyFont="1" applyBorder="1" applyAlignment="1">
      <alignment horizontal="left" vertical="center"/>
      <protection/>
    </xf>
    <xf numFmtId="0" fontId="18" fillId="0" borderId="12" xfId="33" applyFont="1" applyBorder="1" applyAlignment="1">
      <alignment horizontal="left" vertical="center"/>
      <protection/>
    </xf>
    <xf numFmtId="0" fontId="19" fillId="0" borderId="12" xfId="33" applyFont="1" applyBorder="1" applyAlignment="1">
      <alignment vertical="center" wrapText="1"/>
      <protection/>
    </xf>
    <xf numFmtId="0" fontId="19" fillId="0" borderId="12" xfId="33" applyFont="1" applyBorder="1" applyAlignment="1">
      <alignment horizontal="left" vertical="center"/>
      <protection/>
    </xf>
    <xf numFmtId="3" fontId="24" fillId="0" borderId="18" xfId="33" applyNumberFormat="1" applyFont="1" applyBorder="1" applyAlignment="1">
      <alignment horizontal="right" vertical="center"/>
      <protection/>
    </xf>
    <xf numFmtId="0" fontId="10" fillId="0" borderId="12" xfId="33" applyFont="1" applyBorder="1" applyAlignment="1">
      <alignment vertical="center"/>
      <protection/>
    </xf>
    <xf numFmtId="189" fontId="23" fillId="0" borderId="18" xfId="33" applyNumberFormat="1" applyFont="1" applyBorder="1" applyAlignment="1">
      <alignment horizontal="right" vertical="center"/>
      <protection/>
    </xf>
    <xf numFmtId="0" fontId="18" fillId="0" borderId="12" xfId="33" applyFont="1" applyBorder="1" applyAlignment="1">
      <alignment horizontal="left" vertical="center" wrapText="1"/>
      <protection/>
    </xf>
    <xf numFmtId="0" fontId="18" fillId="0" borderId="12" xfId="33" applyFont="1" applyBorder="1" applyAlignment="1">
      <alignment vertical="center" wrapText="1"/>
      <protection/>
    </xf>
    <xf numFmtId="0" fontId="20" fillId="0" borderId="12" xfId="33" applyFont="1" applyBorder="1" applyAlignment="1">
      <alignment horizontal="left" vertical="center" wrapText="1"/>
      <protection/>
    </xf>
    <xf numFmtId="0" fontId="19" fillId="0" borderId="12" xfId="33" applyFont="1" applyBorder="1" applyAlignment="1" quotePrefix="1">
      <alignment horizontal="left" vertical="center" wrapText="1"/>
      <protection/>
    </xf>
    <xf numFmtId="0" fontId="18" fillId="0" borderId="15" xfId="33" applyFont="1" applyBorder="1" applyAlignment="1">
      <alignment horizontal="left" vertical="center" wrapText="1"/>
      <protection/>
    </xf>
    <xf numFmtId="0" fontId="18" fillId="0" borderId="15" xfId="33" applyFont="1" applyBorder="1" applyAlignment="1">
      <alignment vertical="center" wrapText="1"/>
      <protection/>
    </xf>
    <xf numFmtId="3" fontId="1" fillId="0" borderId="11" xfId="33" applyNumberFormat="1" applyFont="1" applyBorder="1" applyAlignment="1">
      <alignment horizontal="right" vertical="center"/>
      <protection/>
    </xf>
    <xf numFmtId="0" fontId="19" fillId="0" borderId="15" xfId="33" applyFont="1" applyBorder="1" applyAlignment="1">
      <alignment vertical="center" wrapText="1"/>
      <protection/>
    </xf>
    <xf numFmtId="0" fontId="22" fillId="0" borderId="12" xfId="33" applyFont="1" applyBorder="1" applyAlignment="1">
      <alignment vertical="center" wrapText="1"/>
      <protection/>
    </xf>
    <xf numFmtId="0" fontId="19" fillId="0" borderId="12" xfId="33" applyFont="1" applyBorder="1" applyAlignment="1">
      <alignment horizontal="left" vertical="center" wrapText="1"/>
      <protection/>
    </xf>
    <xf numFmtId="0" fontId="22" fillId="0" borderId="12" xfId="33" applyFont="1" applyBorder="1" applyAlignment="1">
      <alignment horizontal="left" vertical="center" wrapText="1"/>
      <protection/>
    </xf>
    <xf numFmtId="0" fontId="22" fillId="0" borderId="12" xfId="0" applyFont="1" applyBorder="1" applyAlignment="1">
      <alignment horizontal="left" vertical="center" wrapText="1"/>
    </xf>
    <xf numFmtId="189" fontId="23" fillId="0" borderId="11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1" fillId="0" borderId="0" xfId="34" applyFont="1" applyAlignment="1">
      <alignment horizontal="center" vertical="center" wrapText="1"/>
      <protection/>
    </xf>
    <xf numFmtId="188" fontId="23" fillId="0" borderId="18" xfId="33" applyNumberFormat="1" applyFont="1" applyBorder="1" applyAlignment="1">
      <alignment horizontal="right" vertical="center"/>
      <protection/>
    </xf>
    <xf numFmtId="0" fontId="22" fillId="0" borderId="12" xfId="0" applyFont="1" applyBorder="1" applyAlignment="1">
      <alignment vertical="center" wrapText="1" shrinkToFi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3" fontId="13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13" fillId="0" borderId="20" xfId="0" applyNumberFormat="1" applyFont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13" xfId="0" applyFont="1" applyBorder="1" applyAlignment="1" quotePrefix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3" fontId="13" fillId="0" borderId="20" xfId="0" applyNumberFormat="1" applyFont="1" applyBorder="1" applyAlignment="1" quotePrefix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14" fillId="0" borderId="0" xfId="0" applyFont="1" applyBorder="1" applyAlignment="1" quotePrefix="1">
      <alignment horizontal="center" vertical="center"/>
    </xf>
    <xf numFmtId="0" fontId="9" fillId="0" borderId="0" xfId="0" applyFont="1" applyAlignment="1" quotePrefix="1">
      <alignment horizontal="center" vertical="center"/>
    </xf>
    <xf numFmtId="3" fontId="13" fillId="0" borderId="20" xfId="0" applyNumberFormat="1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年預決算書" xfId="33"/>
    <cellStyle name="一般_年底申報資產-北縣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="75" zoomScaleNormal="75" zoomScalePageLayoutView="0" workbookViewId="0" topLeftCell="A1">
      <selection activeCell="I43" sqref="I43"/>
    </sheetView>
  </sheetViews>
  <sheetFormatPr defaultColWidth="9.00390625" defaultRowHeight="15.75"/>
  <cols>
    <col min="1" max="3" width="4.625" style="1" customWidth="1"/>
    <col min="4" max="4" width="20.625" style="0" customWidth="1"/>
    <col min="5" max="5" width="16.75390625" style="4" customWidth="1"/>
    <col min="6" max="6" width="1.625" style="4" customWidth="1"/>
    <col min="7" max="7" width="16.625" style="0" customWidth="1"/>
    <col min="8" max="8" width="1.625" style="0" customWidth="1"/>
    <col min="9" max="9" width="14.75390625" style="0" customWidth="1"/>
    <col min="10" max="10" width="1.625" style="0" customWidth="1"/>
    <col min="11" max="11" width="14.75390625" style="0" customWidth="1"/>
    <col min="12" max="12" width="1.625" style="0" customWidth="1"/>
    <col min="13" max="13" width="43.75390625" style="0" customWidth="1"/>
    <col min="14" max="14" width="6.625" style="1" customWidth="1"/>
  </cols>
  <sheetData>
    <row r="1" spans="1:13" s="23" customFormat="1" ht="33" customHeight="1">
      <c r="A1" s="154" t="s">
        <v>148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4" s="24" customFormat="1" ht="18" customHeight="1">
      <c r="A2" s="156" t="s">
        <v>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2"/>
    </row>
    <row r="3" spans="1:14" s="26" customFormat="1" ht="18" customHeight="1">
      <c r="A3" s="158" t="s">
        <v>162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25"/>
    </row>
    <row r="4" spans="4:12" ht="12" customHeight="1">
      <c r="D4" s="3"/>
      <c r="G4" s="3"/>
      <c r="H4" s="3"/>
      <c r="I4" s="3"/>
      <c r="J4" s="3"/>
      <c r="K4" s="3"/>
      <c r="L4" s="3"/>
    </row>
    <row r="5" spans="1:13" ht="20.25" customHeight="1">
      <c r="A5" s="43"/>
      <c r="B5" s="44" t="s">
        <v>0</v>
      </c>
      <c r="C5" s="45"/>
      <c r="D5" s="46" t="s">
        <v>1</v>
      </c>
      <c r="E5" s="161" t="s">
        <v>50</v>
      </c>
      <c r="F5" s="50"/>
      <c r="G5" s="163" t="s">
        <v>51</v>
      </c>
      <c r="H5" s="48"/>
      <c r="I5" s="51"/>
      <c r="J5" s="44" t="s">
        <v>52</v>
      </c>
      <c r="K5" s="44"/>
      <c r="L5" s="52"/>
      <c r="M5" s="165" t="s">
        <v>53</v>
      </c>
    </row>
    <row r="6" spans="1:13" ht="20.25" customHeight="1">
      <c r="A6" s="47" t="s">
        <v>2</v>
      </c>
      <c r="B6" s="48" t="s">
        <v>3</v>
      </c>
      <c r="C6" s="48" t="s">
        <v>1</v>
      </c>
      <c r="D6" s="49" t="s">
        <v>49</v>
      </c>
      <c r="E6" s="162"/>
      <c r="F6" s="53"/>
      <c r="G6" s="164"/>
      <c r="H6" s="49"/>
      <c r="I6" s="54" t="s">
        <v>54</v>
      </c>
      <c r="J6" s="46"/>
      <c r="K6" s="55" t="s">
        <v>55</v>
      </c>
      <c r="L6" s="56"/>
      <c r="M6" s="166"/>
    </row>
    <row r="7" spans="1:13" ht="36" customHeight="1">
      <c r="A7" s="30">
        <v>1</v>
      </c>
      <c r="B7" s="31"/>
      <c r="C7" s="31"/>
      <c r="D7" s="38" t="s">
        <v>25</v>
      </c>
      <c r="E7" s="82">
        <f>E8+E9+E13+E14+E15+E16</f>
        <v>5377875</v>
      </c>
      <c r="F7" s="83"/>
      <c r="G7" s="82">
        <f>G8+G9+G13+G14+G15+G16</f>
        <v>5283837</v>
      </c>
      <c r="H7" s="84"/>
      <c r="I7" s="82">
        <v>94038</v>
      </c>
      <c r="J7" s="85"/>
      <c r="K7" s="82"/>
      <c r="L7" s="17"/>
      <c r="M7" s="29"/>
    </row>
    <row r="8" spans="1:13" ht="36" customHeight="1">
      <c r="A8" s="30"/>
      <c r="B8" s="31">
        <v>1</v>
      </c>
      <c r="C8" s="31"/>
      <c r="D8" s="38" t="s">
        <v>48</v>
      </c>
      <c r="E8" s="81">
        <v>990000</v>
      </c>
      <c r="F8" s="83"/>
      <c r="G8" s="81">
        <v>1155000</v>
      </c>
      <c r="H8" s="84"/>
      <c r="I8" s="86" t="s">
        <v>150</v>
      </c>
      <c r="J8" s="85"/>
      <c r="K8" s="87">
        <v>165000</v>
      </c>
      <c r="L8" s="18"/>
      <c r="M8" s="61" t="s">
        <v>165</v>
      </c>
    </row>
    <row r="9" spans="1:13" ht="36" customHeight="1">
      <c r="A9" s="30"/>
      <c r="B9" s="31">
        <v>2</v>
      </c>
      <c r="C9" s="31"/>
      <c r="D9" s="38" t="s">
        <v>26</v>
      </c>
      <c r="E9" s="81">
        <f>SUM(E10:E12)</f>
        <v>2033000</v>
      </c>
      <c r="F9" s="83"/>
      <c r="G9" s="81">
        <f>SUM(G10:G12)</f>
        <v>2135600</v>
      </c>
      <c r="H9" s="84"/>
      <c r="I9" s="86"/>
      <c r="J9" s="85"/>
      <c r="K9" s="87">
        <v>102600</v>
      </c>
      <c r="L9" s="18"/>
      <c r="M9" s="62"/>
    </row>
    <row r="10" spans="1:13" ht="36" customHeight="1">
      <c r="A10" s="30"/>
      <c r="B10" s="31"/>
      <c r="C10" s="31">
        <v>1</v>
      </c>
      <c r="D10" s="38" t="s">
        <v>4</v>
      </c>
      <c r="E10" s="88">
        <v>1979800</v>
      </c>
      <c r="F10" s="83"/>
      <c r="G10" s="88">
        <v>2097600</v>
      </c>
      <c r="H10" s="84"/>
      <c r="I10" s="89"/>
      <c r="J10" s="85"/>
      <c r="K10" s="90">
        <v>117800</v>
      </c>
      <c r="L10" s="19"/>
      <c r="M10" s="62" t="s">
        <v>174</v>
      </c>
    </row>
    <row r="11" spans="1:13" ht="36" customHeight="1">
      <c r="A11" s="30"/>
      <c r="B11" s="31"/>
      <c r="C11" s="31">
        <v>2</v>
      </c>
      <c r="D11" s="38" t="s">
        <v>5</v>
      </c>
      <c r="E11" s="88">
        <v>53200</v>
      </c>
      <c r="F11" s="83"/>
      <c r="G11" s="88">
        <v>38000</v>
      </c>
      <c r="H11" s="84"/>
      <c r="I11" s="89">
        <v>15200</v>
      </c>
      <c r="J11" s="85"/>
      <c r="K11" s="90"/>
      <c r="L11" s="19"/>
      <c r="M11" s="61" t="s">
        <v>175</v>
      </c>
    </row>
    <row r="12" spans="1:13" ht="36" customHeight="1">
      <c r="A12" s="30"/>
      <c r="B12" s="31"/>
      <c r="C12" s="31">
        <v>3</v>
      </c>
      <c r="D12" s="38" t="s">
        <v>43</v>
      </c>
      <c r="E12" s="88">
        <v>0</v>
      </c>
      <c r="F12" s="83"/>
      <c r="G12" s="88"/>
      <c r="H12" s="84"/>
      <c r="I12" s="89"/>
      <c r="J12" s="85"/>
      <c r="K12" s="90"/>
      <c r="L12" s="19"/>
      <c r="M12" s="61"/>
    </row>
    <row r="13" spans="1:13" ht="36" customHeight="1">
      <c r="A13" s="30"/>
      <c r="B13" s="31">
        <v>3</v>
      </c>
      <c r="C13" s="31"/>
      <c r="D13" s="38" t="s">
        <v>6</v>
      </c>
      <c r="E13" s="81">
        <v>0</v>
      </c>
      <c r="F13" s="83"/>
      <c r="G13" s="81">
        <v>5000</v>
      </c>
      <c r="H13" s="84"/>
      <c r="I13" s="86"/>
      <c r="J13" s="85"/>
      <c r="K13" s="87">
        <v>5000</v>
      </c>
      <c r="L13" s="18"/>
      <c r="M13" s="63" t="s">
        <v>128</v>
      </c>
    </row>
    <row r="14" spans="1:13" ht="36" customHeight="1">
      <c r="A14" s="30"/>
      <c r="B14" s="31">
        <v>4</v>
      </c>
      <c r="C14" s="31"/>
      <c r="D14" s="38" t="s">
        <v>7</v>
      </c>
      <c r="E14" s="81">
        <v>5536</v>
      </c>
      <c r="F14" s="83"/>
      <c r="G14" s="81">
        <v>5000</v>
      </c>
      <c r="H14" s="84"/>
      <c r="I14" s="86">
        <v>536</v>
      </c>
      <c r="J14" s="85"/>
      <c r="K14" s="87"/>
      <c r="L14" s="18"/>
      <c r="M14" s="61" t="s">
        <v>95</v>
      </c>
    </row>
    <row r="15" spans="1:13" ht="36" customHeight="1">
      <c r="A15" s="30"/>
      <c r="B15" s="31">
        <v>5</v>
      </c>
      <c r="C15" s="31"/>
      <c r="D15" s="39" t="s">
        <v>113</v>
      </c>
      <c r="E15" s="81">
        <v>2246102</v>
      </c>
      <c r="F15" s="83"/>
      <c r="G15" s="81">
        <v>1880000</v>
      </c>
      <c r="H15" s="84"/>
      <c r="I15" s="87">
        <v>366102</v>
      </c>
      <c r="J15" s="85"/>
      <c r="K15" s="87"/>
      <c r="L15" s="18"/>
      <c r="M15" s="61" t="s">
        <v>173</v>
      </c>
    </row>
    <row r="16" spans="1:13" ht="36" customHeight="1">
      <c r="A16" s="30"/>
      <c r="B16" s="31">
        <v>6</v>
      </c>
      <c r="C16" s="31"/>
      <c r="D16" s="38" t="s">
        <v>44</v>
      </c>
      <c r="E16" s="81">
        <v>103237</v>
      </c>
      <c r="F16" s="83"/>
      <c r="G16" s="81">
        <v>103237</v>
      </c>
      <c r="H16" s="84"/>
      <c r="I16" s="86"/>
      <c r="J16" s="85"/>
      <c r="K16" s="149" t="s">
        <v>138</v>
      </c>
      <c r="L16" s="18"/>
      <c r="M16" s="64"/>
    </row>
    <row r="17" spans="1:13" ht="36" customHeight="1">
      <c r="A17" s="30">
        <v>2</v>
      </c>
      <c r="B17" s="31"/>
      <c r="C17" s="31"/>
      <c r="D17" s="40" t="s">
        <v>45</v>
      </c>
      <c r="E17" s="82">
        <f>E18+E23+E36+E41+E42+E43+E44+E45</f>
        <v>5377875</v>
      </c>
      <c r="F17" s="83"/>
      <c r="G17" s="82">
        <f>G18+G23+G36+G41+G42+G43+G44+G45</f>
        <v>5283837</v>
      </c>
      <c r="H17" s="91"/>
      <c r="I17" s="92">
        <v>94038</v>
      </c>
      <c r="J17" s="92"/>
      <c r="K17" s="82"/>
      <c r="L17" s="17"/>
      <c r="M17" s="65"/>
    </row>
    <row r="18" spans="1:13" ht="36" customHeight="1">
      <c r="A18" s="30"/>
      <c r="B18" s="31">
        <v>1</v>
      </c>
      <c r="C18" s="31"/>
      <c r="D18" s="38" t="s">
        <v>8</v>
      </c>
      <c r="E18" s="81">
        <f>SUM(E19:E22)</f>
        <v>995123</v>
      </c>
      <c r="F18" s="83"/>
      <c r="G18" s="81">
        <f>SUM(G19:G22)</f>
        <v>1132400</v>
      </c>
      <c r="H18" s="84"/>
      <c r="I18" s="81" t="s">
        <v>31</v>
      </c>
      <c r="J18" s="85"/>
      <c r="K18" s="81">
        <v>137277</v>
      </c>
      <c r="L18" s="18"/>
      <c r="M18" s="65"/>
    </row>
    <row r="19" spans="1:13" ht="36" customHeight="1">
      <c r="A19" s="30"/>
      <c r="B19" s="31"/>
      <c r="C19" s="31">
        <v>1</v>
      </c>
      <c r="D19" s="38" t="s">
        <v>9</v>
      </c>
      <c r="E19" s="88">
        <v>704100</v>
      </c>
      <c r="F19" s="83"/>
      <c r="G19" s="88">
        <v>800000</v>
      </c>
      <c r="H19" s="84"/>
      <c r="I19" s="89"/>
      <c r="J19" s="85"/>
      <c r="K19" s="90">
        <v>95900</v>
      </c>
      <c r="L19" s="19"/>
      <c r="M19" s="63" t="s">
        <v>96</v>
      </c>
    </row>
    <row r="20" spans="1:13" ht="36" customHeight="1">
      <c r="A20" s="30"/>
      <c r="B20" s="31"/>
      <c r="C20" s="31">
        <v>2</v>
      </c>
      <c r="D20" s="38" t="s">
        <v>10</v>
      </c>
      <c r="E20" s="88">
        <v>122700</v>
      </c>
      <c r="F20" s="83"/>
      <c r="G20" s="88">
        <v>132400</v>
      </c>
      <c r="H20" s="84"/>
      <c r="I20" s="89"/>
      <c r="J20" s="85"/>
      <c r="K20" s="90">
        <v>9700</v>
      </c>
      <c r="L20" s="19"/>
      <c r="M20" s="63" t="s">
        <v>135</v>
      </c>
    </row>
    <row r="21" spans="1:13" ht="36" customHeight="1">
      <c r="A21" s="30"/>
      <c r="B21" s="31"/>
      <c r="C21" s="31">
        <v>3</v>
      </c>
      <c r="D21" s="40" t="s">
        <v>12</v>
      </c>
      <c r="E21" s="88">
        <v>92471</v>
      </c>
      <c r="F21" s="83"/>
      <c r="G21" s="88">
        <v>120000</v>
      </c>
      <c r="H21" s="91"/>
      <c r="I21" s="89" t="s">
        <v>31</v>
      </c>
      <c r="J21" s="93"/>
      <c r="K21" s="94">
        <v>27529</v>
      </c>
      <c r="L21" s="19"/>
      <c r="M21" s="61" t="s">
        <v>155</v>
      </c>
    </row>
    <row r="22" spans="1:13" ht="36" customHeight="1">
      <c r="A22" s="30"/>
      <c r="B22" s="31"/>
      <c r="C22" s="31">
        <v>4</v>
      </c>
      <c r="D22" s="39" t="s">
        <v>114</v>
      </c>
      <c r="E22" s="88">
        <v>75852</v>
      </c>
      <c r="F22" s="83"/>
      <c r="G22" s="88">
        <v>80000</v>
      </c>
      <c r="H22" s="91"/>
      <c r="I22" s="89"/>
      <c r="J22" s="93"/>
      <c r="K22" s="89">
        <v>4148</v>
      </c>
      <c r="L22" s="19"/>
      <c r="M22" s="61" t="s">
        <v>159</v>
      </c>
    </row>
    <row r="23" spans="1:13" ht="36" customHeight="1">
      <c r="A23" s="30"/>
      <c r="B23" s="31">
        <v>2</v>
      </c>
      <c r="C23" s="31"/>
      <c r="D23" s="38" t="s">
        <v>13</v>
      </c>
      <c r="E23" s="81">
        <f>SUM(E24:E35)</f>
        <v>253534</v>
      </c>
      <c r="F23" s="83"/>
      <c r="G23" s="81">
        <f>SUM(G24:G35)</f>
        <v>355000</v>
      </c>
      <c r="H23" s="84"/>
      <c r="I23" s="81"/>
      <c r="J23" s="85"/>
      <c r="K23" s="81">
        <v>101466</v>
      </c>
      <c r="L23" s="18"/>
      <c r="M23" s="65"/>
    </row>
    <row r="24" spans="1:13" ht="36" customHeight="1">
      <c r="A24" s="30"/>
      <c r="B24" s="31"/>
      <c r="C24" s="31">
        <v>1</v>
      </c>
      <c r="D24" s="40" t="s">
        <v>14</v>
      </c>
      <c r="E24" s="88">
        <v>2315</v>
      </c>
      <c r="F24" s="83"/>
      <c r="G24" s="88">
        <v>5000</v>
      </c>
      <c r="H24" s="91"/>
      <c r="I24" s="89"/>
      <c r="J24" s="93"/>
      <c r="K24" s="90">
        <v>2685</v>
      </c>
      <c r="L24" s="19"/>
      <c r="M24" s="66" t="s">
        <v>140</v>
      </c>
    </row>
    <row r="25" spans="1:13" ht="36" customHeight="1">
      <c r="A25" s="32"/>
      <c r="B25" s="33"/>
      <c r="C25" s="33">
        <f>C24+1</f>
        <v>2</v>
      </c>
      <c r="D25" s="41" t="s">
        <v>33</v>
      </c>
      <c r="E25" s="95">
        <v>0</v>
      </c>
      <c r="F25" s="96"/>
      <c r="G25" s="95">
        <v>5000</v>
      </c>
      <c r="H25" s="97"/>
      <c r="I25" s="98"/>
      <c r="J25" s="99"/>
      <c r="K25" s="100">
        <v>5000</v>
      </c>
      <c r="L25" s="20"/>
      <c r="M25" s="67"/>
    </row>
    <row r="26" spans="1:13" ht="36" customHeight="1">
      <c r="A26" s="30"/>
      <c r="B26" s="31"/>
      <c r="C26" s="33">
        <f aca="true" t="shared" si="0" ref="C26:C35">C25+1</f>
        <v>3</v>
      </c>
      <c r="D26" s="40" t="s">
        <v>15</v>
      </c>
      <c r="E26" s="88">
        <v>16440</v>
      </c>
      <c r="F26" s="83"/>
      <c r="G26" s="88">
        <v>20000</v>
      </c>
      <c r="H26" s="91"/>
      <c r="I26" s="89"/>
      <c r="J26" s="93"/>
      <c r="K26" s="94">
        <v>3560</v>
      </c>
      <c r="L26" s="19"/>
      <c r="M26" s="61" t="s">
        <v>141</v>
      </c>
    </row>
    <row r="27" spans="1:13" ht="36" customHeight="1">
      <c r="A27" s="30"/>
      <c r="B27" s="31"/>
      <c r="C27" s="33">
        <f t="shared" si="0"/>
        <v>4</v>
      </c>
      <c r="D27" s="40" t="s">
        <v>16</v>
      </c>
      <c r="E27" s="88">
        <v>63355</v>
      </c>
      <c r="F27" s="83"/>
      <c r="G27" s="88">
        <v>70000</v>
      </c>
      <c r="H27" s="91"/>
      <c r="I27" s="89"/>
      <c r="J27" s="93"/>
      <c r="K27" s="94">
        <v>6645</v>
      </c>
      <c r="L27" s="19"/>
      <c r="M27" s="62" t="s">
        <v>97</v>
      </c>
    </row>
    <row r="28" spans="1:13" ht="36" customHeight="1">
      <c r="A28" s="30"/>
      <c r="B28" s="31"/>
      <c r="C28" s="33">
        <f t="shared" si="0"/>
        <v>5</v>
      </c>
      <c r="D28" s="39" t="s">
        <v>34</v>
      </c>
      <c r="E28" s="88">
        <v>17575</v>
      </c>
      <c r="F28" s="83"/>
      <c r="G28" s="88">
        <v>40000</v>
      </c>
      <c r="H28" s="91"/>
      <c r="I28" s="89" t="s">
        <v>146</v>
      </c>
      <c r="J28" s="93"/>
      <c r="K28" s="90">
        <v>22425</v>
      </c>
      <c r="L28" s="19"/>
      <c r="M28" s="62" t="s">
        <v>98</v>
      </c>
    </row>
    <row r="29" spans="1:13" ht="36" customHeight="1">
      <c r="A29" s="30"/>
      <c r="B29" s="31"/>
      <c r="C29" s="33">
        <f t="shared" si="0"/>
        <v>6</v>
      </c>
      <c r="D29" s="39" t="s">
        <v>35</v>
      </c>
      <c r="E29" s="88">
        <v>66600</v>
      </c>
      <c r="F29" s="83"/>
      <c r="G29" s="88">
        <v>80000</v>
      </c>
      <c r="H29" s="91"/>
      <c r="I29" s="89"/>
      <c r="J29" s="93"/>
      <c r="K29" s="94">
        <v>13400</v>
      </c>
      <c r="L29" s="19"/>
      <c r="M29" s="62" t="s">
        <v>88</v>
      </c>
    </row>
    <row r="30" spans="1:13" ht="36" customHeight="1">
      <c r="A30" s="32"/>
      <c r="B30" s="33"/>
      <c r="C30" s="33">
        <f t="shared" si="0"/>
        <v>7</v>
      </c>
      <c r="D30" s="42" t="s">
        <v>36</v>
      </c>
      <c r="E30" s="95">
        <v>1257</v>
      </c>
      <c r="F30" s="96"/>
      <c r="G30" s="95">
        <v>5000</v>
      </c>
      <c r="H30" s="101"/>
      <c r="I30" s="98"/>
      <c r="J30" s="102"/>
      <c r="K30" s="100">
        <v>3743</v>
      </c>
      <c r="L30" s="20"/>
      <c r="M30" s="67" t="s">
        <v>89</v>
      </c>
    </row>
    <row r="31" spans="1:13" ht="36" customHeight="1">
      <c r="A31" s="32"/>
      <c r="B31" s="33"/>
      <c r="C31" s="33">
        <f t="shared" si="0"/>
        <v>8</v>
      </c>
      <c r="D31" s="42" t="s">
        <v>17</v>
      </c>
      <c r="E31" s="95">
        <v>26672</v>
      </c>
      <c r="F31" s="96"/>
      <c r="G31" s="95">
        <v>25000</v>
      </c>
      <c r="H31" s="101"/>
      <c r="I31" s="98">
        <v>1672</v>
      </c>
      <c r="J31" s="102"/>
      <c r="K31" s="100"/>
      <c r="L31" s="20"/>
      <c r="M31" s="68" t="s">
        <v>90</v>
      </c>
    </row>
    <row r="32" spans="1:14" ht="36" customHeight="1">
      <c r="A32" s="30"/>
      <c r="B32" s="31"/>
      <c r="C32" s="33">
        <f t="shared" si="0"/>
        <v>9</v>
      </c>
      <c r="D32" s="38" t="s">
        <v>37</v>
      </c>
      <c r="E32" s="88">
        <v>3150</v>
      </c>
      <c r="F32" s="83"/>
      <c r="G32" s="88">
        <v>10000</v>
      </c>
      <c r="H32" s="84"/>
      <c r="I32" s="89" t="s">
        <v>153</v>
      </c>
      <c r="J32" s="85"/>
      <c r="K32" s="90">
        <v>6850</v>
      </c>
      <c r="L32" s="19"/>
      <c r="M32" s="62" t="s">
        <v>152</v>
      </c>
      <c r="N32" s="1" t="s">
        <v>24</v>
      </c>
    </row>
    <row r="33" spans="1:13" ht="36" customHeight="1">
      <c r="A33" s="30"/>
      <c r="B33" s="31"/>
      <c r="C33" s="33">
        <f t="shared" si="0"/>
        <v>10</v>
      </c>
      <c r="D33" s="38" t="s">
        <v>38</v>
      </c>
      <c r="E33" s="88">
        <v>1650</v>
      </c>
      <c r="F33" s="83"/>
      <c r="G33" s="88">
        <v>5000</v>
      </c>
      <c r="H33" s="84"/>
      <c r="I33" s="89"/>
      <c r="J33" s="85"/>
      <c r="K33" s="90">
        <v>3350</v>
      </c>
      <c r="L33" s="19"/>
      <c r="M33" s="61" t="s">
        <v>91</v>
      </c>
    </row>
    <row r="34" spans="1:13" ht="36" customHeight="1">
      <c r="A34" s="30"/>
      <c r="B34" s="31"/>
      <c r="C34" s="33">
        <f t="shared" si="0"/>
        <v>11</v>
      </c>
      <c r="D34" s="39" t="s">
        <v>39</v>
      </c>
      <c r="E34" s="88">
        <v>52210</v>
      </c>
      <c r="F34" s="83"/>
      <c r="G34" s="88">
        <v>70000</v>
      </c>
      <c r="H34" s="91"/>
      <c r="I34" s="89"/>
      <c r="J34" s="93"/>
      <c r="K34" s="94">
        <v>17790</v>
      </c>
      <c r="L34" s="19"/>
      <c r="M34" s="73" t="s">
        <v>137</v>
      </c>
    </row>
    <row r="35" spans="1:13" ht="36" customHeight="1">
      <c r="A35" s="32"/>
      <c r="B35" s="33"/>
      <c r="C35" s="33">
        <f t="shared" si="0"/>
        <v>12</v>
      </c>
      <c r="D35" s="41" t="s">
        <v>40</v>
      </c>
      <c r="E35" s="95">
        <v>2310</v>
      </c>
      <c r="F35" s="96"/>
      <c r="G35" s="95">
        <v>20000</v>
      </c>
      <c r="H35" s="97"/>
      <c r="I35" s="98"/>
      <c r="J35" s="99"/>
      <c r="K35" s="100">
        <v>17690</v>
      </c>
      <c r="L35" s="20"/>
      <c r="M35" s="68" t="s">
        <v>116</v>
      </c>
    </row>
    <row r="36" spans="1:13" ht="36" customHeight="1">
      <c r="A36" s="32"/>
      <c r="B36" s="33">
        <v>3</v>
      </c>
      <c r="C36" s="33"/>
      <c r="D36" s="42" t="s">
        <v>18</v>
      </c>
      <c r="E36" s="103">
        <f>SUM(E37:E40)</f>
        <v>1622922</v>
      </c>
      <c r="F36" s="96"/>
      <c r="G36" s="103">
        <f>SUM(G37:G40)</f>
        <v>1550000</v>
      </c>
      <c r="H36" s="101"/>
      <c r="I36" s="103">
        <v>72922</v>
      </c>
      <c r="J36" s="102"/>
      <c r="K36" s="103"/>
      <c r="L36" s="21"/>
      <c r="M36" s="69"/>
    </row>
    <row r="37" spans="1:13" ht="36" customHeight="1">
      <c r="A37" s="32"/>
      <c r="B37" s="33"/>
      <c r="C37" s="33">
        <v>1</v>
      </c>
      <c r="D37" s="38" t="s">
        <v>41</v>
      </c>
      <c r="E37" s="88">
        <v>726252</v>
      </c>
      <c r="F37" s="83"/>
      <c r="G37" s="88">
        <v>600000</v>
      </c>
      <c r="H37" s="84"/>
      <c r="I37" s="89">
        <v>126252</v>
      </c>
      <c r="J37" s="85"/>
      <c r="K37" s="90"/>
      <c r="L37" s="19"/>
      <c r="M37" s="153" t="s">
        <v>176</v>
      </c>
    </row>
    <row r="38" spans="1:13" ht="36" customHeight="1">
      <c r="A38" s="34"/>
      <c r="B38" s="35"/>
      <c r="C38" s="35">
        <v>2</v>
      </c>
      <c r="D38" s="38" t="s">
        <v>19</v>
      </c>
      <c r="E38" s="88">
        <v>667400</v>
      </c>
      <c r="F38" s="83"/>
      <c r="G38" s="88">
        <v>650000</v>
      </c>
      <c r="H38" s="84"/>
      <c r="I38" s="89">
        <v>17400</v>
      </c>
      <c r="J38" s="85"/>
      <c r="K38" s="90"/>
      <c r="L38" s="19"/>
      <c r="M38" s="62" t="s">
        <v>177</v>
      </c>
    </row>
    <row r="39" spans="1:14" ht="36" customHeight="1">
      <c r="A39" s="34"/>
      <c r="B39" s="35"/>
      <c r="C39" s="35">
        <v>3</v>
      </c>
      <c r="D39" s="38" t="s">
        <v>42</v>
      </c>
      <c r="E39" s="88">
        <v>197770</v>
      </c>
      <c r="F39" s="83"/>
      <c r="G39" s="88">
        <v>250000</v>
      </c>
      <c r="H39" s="84"/>
      <c r="I39" s="89"/>
      <c r="J39" s="85"/>
      <c r="K39" s="90">
        <v>52230</v>
      </c>
      <c r="L39" s="19"/>
      <c r="M39" s="148" t="s">
        <v>133</v>
      </c>
      <c r="N39" s="12"/>
    </row>
    <row r="40" spans="1:14" ht="36" customHeight="1">
      <c r="A40" s="34"/>
      <c r="B40" s="35"/>
      <c r="C40" s="35">
        <v>4</v>
      </c>
      <c r="D40" s="38" t="s">
        <v>46</v>
      </c>
      <c r="E40" s="88">
        <v>31500</v>
      </c>
      <c r="F40" s="83"/>
      <c r="G40" s="88">
        <v>50000</v>
      </c>
      <c r="H40" s="84"/>
      <c r="I40" s="89"/>
      <c r="J40" s="85"/>
      <c r="K40" s="90">
        <v>18500</v>
      </c>
      <c r="L40" s="19"/>
      <c r="M40" s="61" t="s">
        <v>92</v>
      </c>
      <c r="N40" s="12"/>
    </row>
    <row r="41" spans="1:14" s="2" customFormat="1" ht="36" customHeight="1">
      <c r="A41" s="34"/>
      <c r="B41" s="35">
        <v>4</v>
      </c>
      <c r="C41" s="36"/>
      <c r="D41" s="39" t="s">
        <v>20</v>
      </c>
      <c r="E41" s="81">
        <v>0</v>
      </c>
      <c r="F41" s="104"/>
      <c r="G41" s="81">
        <v>30000</v>
      </c>
      <c r="H41" s="105"/>
      <c r="I41" s="86"/>
      <c r="J41" s="106"/>
      <c r="K41" s="87">
        <v>30000</v>
      </c>
      <c r="L41" s="18"/>
      <c r="M41" s="61"/>
      <c r="N41" s="12"/>
    </row>
    <row r="42" spans="1:14" s="2" customFormat="1" ht="36" customHeight="1">
      <c r="A42" s="34"/>
      <c r="B42" s="35">
        <v>5</v>
      </c>
      <c r="C42" s="36"/>
      <c r="D42" s="39" t="s">
        <v>21</v>
      </c>
      <c r="E42" s="81">
        <v>19419</v>
      </c>
      <c r="F42" s="104"/>
      <c r="G42" s="81">
        <v>71437</v>
      </c>
      <c r="H42" s="105"/>
      <c r="I42" s="86"/>
      <c r="J42" s="106"/>
      <c r="K42" s="87">
        <v>52018</v>
      </c>
      <c r="L42" s="18"/>
      <c r="M42" s="63" t="s">
        <v>99</v>
      </c>
      <c r="N42" s="151" t="s">
        <v>142</v>
      </c>
    </row>
    <row r="43" spans="1:14" ht="36" customHeight="1">
      <c r="A43" s="30"/>
      <c r="B43" s="35">
        <v>6</v>
      </c>
      <c r="C43" s="31"/>
      <c r="D43" s="38" t="s">
        <v>22</v>
      </c>
      <c r="E43" s="81">
        <v>770795</v>
      </c>
      <c r="F43" s="83"/>
      <c r="G43" s="81">
        <v>265000</v>
      </c>
      <c r="H43" s="84">
        <v>0</v>
      </c>
      <c r="I43" s="86">
        <v>505795</v>
      </c>
      <c r="J43" s="85"/>
      <c r="K43" s="87"/>
      <c r="L43" s="19"/>
      <c r="M43" s="62" t="s">
        <v>186</v>
      </c>
      <c r="N43" s="151"/>
    </row>
    <row r="44" spans="1:14" ht="36" customHeight="1">
      <c r="A44" s="30"/>
      <c r="B44" s="35">
        <v>7</v>
      </c>
      <c r="C44" s="31"/>
      <c r="D44" s="39" t="s">
        <v>109</v>
      </c>
      <c r="E44" s="81">
        <v>1716082</v>
      </c>
      <c r="F44" s="83"/>
      <c r="G44" s="81">
        <v>1880000</v>
      </c>
      <c r="H44" s="91"/>
      <c r="I44" s="87"/>
      <c r="J44" s="93"/>
      <c r="K44" s="87">
        <v>163918</v>
      </c>
      <c r="L44" s="19"/>
      <c r="M44" s="70"/>
      <c r="N44" s="12"/>
    </row>
    <row r="45" spans="1:14" s="2" customFormat="1" ht="36" customHeight="1">
      <c r="A45" s="32">
        <v>3</v>
      </c>
      <c r="B45" s="37"/>
      <c r="C45" s="37"/>
      <c r="D45" s="39" t="s">
        <v>23</v>
      </c>
      <c r="E45" s="134">
        <v>0</v>
      </c>
      <c r="F45" s="104"/>
      <c r="G45" s="81"/>
      <c r="H45" s="105"/>
      <c r="I45" s="86"/>
      <c r="J45" s="106"/>
      <c r="K45" s="90"/>
      <c r="L45" s="18"/>
      <c r="M45" s="70"/>
      <c r="N45" s="15"/>
    </row>
    <row r="46" spans="1:14" s="2" customFormat="1" ht="37.5" customHeight="1">
      <c r="A46" s="159" t="s">
        <v>139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5"/>
    </row>
    <row r="47" spans="1:14" s="2" customFormat="1" ht="16.5">
      <c r="A47" s="12"/>
      <c r="B47" s="1"/>
      <c r="D47" s="7"/>
      <c r="E47" s="13"/>
      <c r="F47" s="5"/>
      <c r="G47" s="7"/>
      <c r="H47" s="12"/>
      <c r="I47" s="7"/>
      <c r="J47" s="7"/>
      <c r="K47" s="7"/>
      <c r="L47" s="7"/>
      <c r="M47" s="14"/>
      <c r="N47" s="1"/>
    </row>
    <row r="48" ht="16.5">
      <c r="I48" s="16"/>
    </row>
  </sheetData>
  <sheetProtection/>
  <mergeCells count="7">
    <mergeCell ref="A1:M1"/>
    <mergeCell ref="A2:M2"/>
    <mergeCell ref="A3:M3"/>
    <mergeCell ref="A46:M46"/>
    <mergeCell ref="E5:E6"/>
    <mergeCell ref="G5:G6"/>
    <mergeCell ref="M5:M6"/>
  </mergeCells>
  <printOptions horizontalCentered="1"/>
  <pageMargins left="0.1968503937007874" right="0.1968503937007874" top="0" bottom="0" header="0.31496062992125984" footer="0.31496062992125984"/>
  <pageSetup blackAndWhite="1" horizontalDpi="360" verticalDpi="36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PageLayoutView="0" workbookViewId="0" topLeftCell="A28">
      <selection activeCell="M27" sqref="A1:N27"/>
    </sheetView>
  </sheetViews>
  <sheetFormatPr defaultColWidth="9.00390625" defaultRowHeight="15.75"/>
  <cols>
    <col min="1" max="3" width="4.625" style="1" customWidth="1"/>
    <col min="4" max="4" width="20.625" style="0" customWidth="1"/>
    <col min="5" max="5" width="16.75390625" style="4" customWidth="1"/>
    <col min="6" max="6" width="1.625" style="4" customWidth="1"/>
    <col min="7" max="7" width="16.625" style="0" customWidth="1"/>
    <col min="8" max="8" width="1.625" style="0" customWidth="1"/>
    <col min="9" max="9" width="14.75390625" style="0" customWidth="1"/>
    <col min="10" max="10" width="1.625" style="0" customWidth="1"/>
    <col min="11" max="11" width="13.625" style="0" customWidth="1"/>
    <col min="12" max="12" width="1.625" style="0" customWidth="1"/>
    <col min="13" max="13" width="42.625" style="0" customWidth="1"/>
    <col min="14" max="14" width="6.625" style="1" customWidth="1"/>
  </cols>
  <sheetData>
    <row r="1" spans="1:14" s="28" customFormat="1" ht="32.25" customHeight="1">
      <c r="A1" s="154" t="s">
        <v>148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s="24" customFormat="1" ht="18" customHeight="1">
      <c r="A2" s="156" t="s">
        <v>105</v>
      </c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s="26" customFormat="1" ht="18" customHeight="1">
      <c r="A3" s="158" t="s">
        <v>158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4:12" ht="12" customHeight="1">
      <c r="D4" s="3"/>
      <c r="G4" s="3"/>
      <c r="H4" s="3"/>
      <c r="I4" s="3"/>
      <c r="J4" s="3"/>
      <c r="K4" s="3"/>
      <c r="L4" s="3"/>
    </row>
    <row r="5" spans="1:13" ht="20.25" customHeight="1">
      <c r="A5" s="168" t="s">
        <v>56</v>
      </c>
      <c r="B5" s="169"/>
      <c r="C5" s="170"/>
      <c r="D5" s="171"/>
      <c r="E5" s="161" t="s">
        <v>50</v>
      </c>
      <c r="F5" s="50"/>
      <c r="G5" s="163" t="s">
        <v>51</v>
      </c>
      <c r="H5" s="48"/>
      <c r="I5" s="51"/>
      <c r="J5" s="44" t="s">
        <v>52</v>
      </c>
      <c r="K5" s="44"/>
      <c r="L5" s="52"/>
      <c r="M5" s="167" t="s">
        <v>57</v>
      </c>
    </row>
    <row r="6" spans="1:13" ht="20.25" customHeight="1">
      <c r="A6" s="47" t="s">
        <v>2</v>
      </c>
      <c r="B6" s="48" t="s">
        <v>100</v>
      </c>
      <c r="C6" s="48" t="s">
        <v>1</v>
      </c>
      <c r="D6" s="49" t="s">
        <v>49</v>
      </c>
      <c r="E6" s="162"/>
      <c r="F6" s="53"/>
      <c r="G6" s="164"/>
      <c r="H6" s="49"/>
      <c r="I6" s="54" t="s">
        <v>54</v>
      </c>
      <c r="J6" s="46"/>
      <c r="K6" s="55" t="s">
        <v>55</v>
      </c>
      <c r="L6" s="56"/>
      <c r="M6" s="166"/>
    </row>
    <row r="7" spans="1:13" ht="36" customHeight="1">
      <c r="A7" s="30">
        <v>1</v>
      </c>
      <c r="B7" s="31">
        <v>5</v>
      </c>
      <c r="C7" s="31"/>
      <c r="D7" s="38" t="s">
        <v>110</v>
      </c>
      <c r="E7" s="115">
        <f>SUM(E8:E10)</f>
        <v>2246102</v>
      </c>
      <c r="F7" s="107"/>
      <c r="G7" s="115">
        <f>SUM(G8:G9)</f>
        <v>1880000</v>
      </c>
      <c r="H7" s="109"/>
      <c r="I7" s="81">
        <v>366102</v>
      </c>
      <c r="J7" s="85"/>
      <c r="K7" s="81"/>
      <c r="L7" s="17"/>
      <c r="M7" s="71"/>
    </row>
    <row r="8" spans="1:13" ht="36" customHeight="1">
      <c r="A8" s="30"/>
      <c r="B8" s="31"/>
      <c r="C8" s="31">
        <v>1</v>
      </c>
      <c r="D8" s="39" t="s">
        <v>30</v>
      </c>
      <c r="E8" s="116">
        <v>2160200</v>
      </c>
      <c r="F8" s="83"/>
      <c r="G8" s="110">
        <v>1800000</v>
      </c>
      <c r="H8" s="84"/>
      <c r="I8" s="89">
        <v>360200</v>
      </c>
      <c r="J8" s="85"/>
      <c r="K8" s="90"/>
      <c r="L8" s="18"/>
      <c r="M8" s="77" t="s">
        <v>170</v>
      </c>
    </row>
    <row r="9" spans="1:13" ht="36" customHeight="1">
      <c r="A9" s="30"/>
      <c r="B9" s="31"/>
      <c r="C9" s="31">
        <v>2</v>
      </c>
      <c r="D9" s="39" t="s">
        <v>111</v>
      </c>
      <c r="E9" s="116">
        <v>81902</v>
      </c>
      <c r="F9" s="83"/>
      <c r="G9" s="110">
        <v>80000</v>
      </c>
      <c r="H9" s="84"/>
      <c r="I9" s="89">
        <v>1902</v>
      </c>
      <c r="J9" s="85"/>
      <c r="K9" s="89"/>
      <c r="L9" s="18"/>
      <c r="M9" s="77"/>
    </row>
    <row r="10" spans="1:13" ht="36" customHeight="1">
      <c r="A10" s="30"/>
      <c r="B10" s="31"/>
      <c r="C10" s="31">
        <v>3</v>
      </c>
      <c r="D10" s="119" t="s">
        <v>149</v>
      </c>
      <c r="E10" s="116">
        <v>4000</v>
      </c>
      <c r="F10" s="83"/>
      <c r="G10" s="110">
        <v>0</v>
      </c>
      <c r="H10" s="84"/>
      <c r="I10" s="89">
        <v>4000</v>
      </c>
      <c r="J10" s="85"/>
      <c r="K10" s="89"/>
      <c r="L10" s="18"/>
      <c r="M10" s="77"/>
    </row>
    <row r="11" spans="1:13" ht="36" customHeight="1">
      <c r="A11" s="30">
        <v>2</v>
      </c>
      <c r="B11" s="31">
        <v>7</v>
      </c>
      <c r="C11" s="31"/>
      <c r="D11" s="38" t="s">
        <v>109</v>
      </c>
      <c r="E11" s="115">
        <f>SUM(E12:E26)</f>
        <v>1716082</v>
      </c>
      <c r="F11" s="107"/>
      <c r="G11" s="108">
        <f>SUM(G12:G26)</f>
        <v>1880000</v>
      </c>
      <c r="H11" s="109"/>
      <c r="I11" s="81"/>
      <c r="J11" s="111"/>
      <c r="K11" s="81">
        <v>163918</v>
      </c>
      <c r="L11" s="18"/>
      <c r="M11" s="71"/>
    </row>
    <row r="12" spans="1:13" ht="36" customHeight="1">
      <c r="A12" s="30"/>
      <c r="B12" s="31"/>
      <c r="C12" s="31">
        <v>1</v>
      </c>
      <c r="D12" s="38" t="s">
        <v>58</v>
      </c>
      <c r="E12" s="116">
        <v>614800</v>
      </c>
      <c r="F12" s="83"/>
      <c r="G12" s="110">
        <v>600000</v>
      </c>
      <c r="H12" s="84"/>
      <c r="I12" s="89">
        <v>14800</v>
      </c>
      <c r="J12" s="85"/>
      <c r="K12" s="90" t="s">
        <v>150</v>
      </c>
      <c r="L12" s="19"/>
      <c r="M12" s="62" t="s">
        <v>134</v>
      </c>
    </row>
    <row r="13" spans="1:13" ht="36" customHeight="1">
      <c r="A13" s="30"/>
      <c r="B13" s="31"/>
      <c r="C13" s="31">
        <v>2</v>
      </c>
      <c r="D13" s="38" t="s">
        <v>59</v>
      </c>
      <c r="E13" s="116">
        <v>62384</v>
      </c>
      <c r="F13" s="83"/>
      <c r="G13" s="110">
        <v>50000</v>
      </c>
      <c r="H13" s="84"/>
      <c r="I13" s="89">
        <v>12384</v>
      </c>
      <c r="J13" s="85"/>
      <c r="K13" s="90"/>
      <c r="L13" s="19"/>
      <c r="M13" s="74" t="s">
        <v>93</v>
      </c>
    </row>
    <row r="14" spans="1:13" ht="36" customHeight="1">
      <c r="A14" s="30"/>
      <c r="B14" s="31"/>
      <c r="C14" s="31">
        <v>3</v>
      </c>
      <c r="D14" s="39" t="s">
        <v>60</v>
      </c>
      <c r="E14" s="116">
        <v>750</v>
      </c>
      <c r="F14" s="83"/>
      <c r="G14" s="110">
        <v>20000</v>
      </c>
      <c r="H14" s="91"/>
      <c r="I14" s="89"/>
      <c r="J14" s="93"/>
      <c r="K14" s="90">
        <v>19250</v>
      </c>
      <c r="L14" s="19"/>
      <c r="M14" s="74" t="s">
        <v>93</v>
      </c>
    </row>
    <row r="15" spans="1:13" ht="36" customHeight="1">
      <c r="A15" s="30"/>
      <c r="B15" s="31"/>
      <c r="C15" s="31">
        <v>4</v>
      </c>
      <c r="D15" s="38" t="s">
        <v>61</v>
      </c>
      <c r="E15" s="116">
        <v>160479</v>
      </c>
      <c r="F15" s="83"/>
      <c r="G15" s="110">
        <v>200000</v>
      </c>
      <c r="H15" s="84"/>
      <c r="I15" s="88"/>
      <c r="J15" s="85"/>
      <c r="K15" s="88">
        <v>39521</v>
      </c>
      <c r="L15" s="18"/>
      <c r="M15" s="74" t="s">
        <v>136</v>
      </c>
    </row>
    <row r="16" spans="1:13" ht="36" customHeight="1">
      <c r="A16" s="30"/>
      <c r="B16" s="31"/>
      <c r="C16" s="31">
        <v>5</v>
      </c>
      <c r="D16" s="39" t="s">
        <v>62</v>
      </c>
      <c r="E16" s="116">
        <v>73334</v>
      </c>
      <c r="F16" s="83"/>
      <c r="G16" s="110">
        <v>150000</v>
      </c>
      <c r="H16" s="91"/>
      <c r="I16" s="89" t="s">
        <v>31</v>
      </c>
      <c r="J16" s="93">
        <v>41355</v>
      </c>
      <c r="K16" s="94">
        <v>76666</v>
      </c>
      <c r="L16" s="19"/>
      <c r="M16" s="74" t="s">
        <v>93</v>
      </c>
    </row>
    <row r="17" spans="1:13" ht="36" customHeight="1">
      <c r="A17" s="32"/>
      <c r="B17" s="33"/>
      <c r="C17" s="31">
        <v>6</v>
      </c>
      <c r="D17" s="41" t="s">
        <v>63</v>
      </c>
      <c r="E17" s="127">
        <v>5000</v>
      </c>
      <c r="F17" s="96"/>
      <c r="G17" s="110">
        <v>20000</v>
      </c>
      <c r="H17" s="97"/>
      <c r="I17" s="98"/>
      <c r="J17" s="99"/>
      <c r="K17" s="100">
        <v>15000</v>
      </c>
      <c r="L17" s="20"/>
      <c r="M17" s="75" t="s">
        <v>102</v>
      </c>
    </row>
    <row r="18" spans="1:13" ht="36" customHeight="1">
      <c r="A18" s="30"/>
      <c r="B18" s="31"/>
      <c r="C18" s="31">
        <v>7</v>
      </c>
      <c r="D18" s="38" t="s">
        <v>166</v>
      </c>
      <c r="E18" s="116">
        <v>50400</v>
      </c>
      <c r="F18" s="83"/>
      <c r="G18" s="110"/>
      <c r="H18" s="105"/>
      <c r="I18" s="89">
        <v>50400</v>
      </c>
      <c r="J18" s="106"/>
      <c r="K18" s="90"/>
      <c r="L18" s="19"/>
      <c r="M18" s="72"/>
    </row>
    <row r="19" spans="1:13" ht="36" customHeight="1">
      <c r="A19" s="30"/>
      <c r="B19" s="31"/>
      <c r="C19" s="31">
        <v>8</v>
      </c>
      <c r="D19" s="41" t="s">
        <v>130</v>
      </c>
      <c r="E19" s="116">
        <v>0</v>
      </c>
      <c r="F19" s="83"/>
      <c r="G19" s="110">
        <v>20000</v>
      </c>
      <c r="H19" s="105"/>
      <c r="I19" s="89"/>
      <c r="J19" s="106"/>
      <c r="K19" s="90">
        <v>20000</v>
      </c>
      <c r="L19" s="19"/>
      <c r="M19" s="72"/>
    </row>
    <row r="20" spans="1:13" ht="36" customHeight="1">
      <c r="A20" s="30"/>
      <c r="B20" s="31"/>
      <c r="C20" s="31">
        <v>9</v>
      </c>
      <c r="D20" s="39" t="s">
        <v>64</v>
      </c>
      <c r="E20" s="116">
        <v>2880</v>
      </c>
      <c r="F20" s="83"/>
      <c r="G20" s="110">
        <v>30000</v>
      </c>
      <c r="H20" s="91"/>
      <c r="I20" s="89" t="s">
        <v>31</v>
      </c>
      <c r="J20" s="93"/>
      <c r="K20" s="94">
        <v>27120</v>
      </c>
      <c r="L20" s="19"/>
      <c r="M20" s="80" t="s">
        <v>156</v>
      </c>
    </row>
    <row r="21" spans="1:13" ht="36" customHeight="1">
      <c r="A21" s="30"/>
      <c r="B21" s="31"/>
      <c r="C21" s="31">
        <v>10</v>
      </c>
      <c r="D21" s="39" t="s">
        <v>65</v>
      </c>
      <c r="E21" s="116">
        <v>0</v>
      </c>
      <c r="F21" s="83"/>
      <c r="G21" s="110">
        <v>20000</v>
      </c>
      <c r="H21" s="91"/>
      <c r="I21" s="89"/>
      <c r="J21" s="93"/>
      <c r="K21" s="90">
        <v>20000</v>
      </c>
      <c r="L21" s="19"/>
      <c r="M21" s="65" t="s">
        <v>101</v>
      </c>
    </row>
    <row r="22" spans="1:13" ht="36" customHeight="1">
      <c r="A22" s="30"/>
      <c r="B22" s="31"/>
      <c r="C22" s="31">
        <v>11</v>
      </c>
      <c r="D22" s="39" t="s">
        <v>66</v>
      </c>
      <c r="E22" s="116">
        <v>71751</v>
      </c>
      <c r="F22" s="83"/>
      <c r="G22" s="110">
        <v>100000</v>
      </c>
      <c r="H22" s="91"/>
      <c r="I22" s="89" t="s">
        <v>31</v>
      </c>
      <c r="J22" s="93"/>
      <c r="K22" s="90">
        <v>28249</v>
      </c>
      <c r="L22" s="19"/>
      <c r="M22" s="74" t="s">
        <v>94</v>
      </c>
    </row>
    <row r="23" spans="1:13" ht="36" customHeight="1">
      <c r="A23" s="30"/>
      <c r="B23" s="31"/>
      <c r="C23" s="31">
        <v>12</v>
      </c>
      <c r="D23" s="39" t="s">
        <v>67</v>
      </c>
      <c r="E23" s="116">
        <v>3600</v>
      </c>
      <c r="F23" s="83"/>
      <c r="G23" s="110">
        <v>5000</v>
      </c>
      <c r="H23" s="91"/>
      <c r="I23" s="89"/>
      <c r="J23" s="93"/>
      <c r="K23" s="90">
        <v>1400</v>
      </c>
      <c r="L23" s="19"/>
      <c r="M23" s="74" t="s">
        <v>94</v>
      </c>
    </row>
    <row r="24" spans="1:13" ht="36" customHeight="1">
      <c r="A24" s="30"/>
      <c r="B24" s="31"/>
      <c r="C24" s="31">
        <v>13</v>
      </c>
      <c r="D24" s="39" t="s">
        <v>112</v>
      </c>
      <c r="E24" s="116">
        <v>121979</v>
      </c>
      <c r="F24" s="83"/>
      <c r="G24" s="110">
        <v>120000</v>
      </c>
      <c r="H24" s="91"/>
      <c r="I24" s="89">
        <v>1979</v>
      </c>
      <c r="J24" s="93"/>
      <c r="K24" s="94"/>
      <c r="L24" s="19"/>
      <c r="M24" s="126" t="s">
        <v>178</v>
      </c>
    </row>
    <row r="25" spans="1:14" ht="36" customHeight="1">
      <c r="A25" s="32"/>
      <c r="B25" s="33"/>
      <c r="C25" s="31">
        <v>14</v>
      </c>
      <c r="D25" s="42" t="s">
        <v>68</v>
      </c>
      <c r="E25" s="127">
        <v>224695</v>
      </c>
      <c r="F25" s="96"/>
      <c r="G25" s="110">
        <v>275000</v>
      </c>
      <c r="H25" s="101"/>
      <c r="I25" s="98"/>
      <c r="J25" s="102"/>
      <c r="K25" s="100">
        <v>50305</v>
      </c>
      <c r="L25" s="20"/>
      <c r="M25" s="150" t="s">
        <v>171</v>
      </c>
      <c r="N25" s="151" t="s">
        <v>142</v>
      </c>
    </row>
    <row r="26" spans="1:13" ht="36" customHeight="1">
      <c r="A26" s="30"/>
      <c r="B26" s="31"/>
      <c r="C26" s="31">
        <v>15</v>
      </c>
      <c r="D26" s="38" t="s">
        <v>69</v>
      </c>
      <c r="E26" s="116">
        <v>324030</v>
      </c>
      <c r="F26" s="83"/>
      <c r="G26" s="110">
        <v>270000</v>
      </c>
      <c r="H26" s="84"/>
      <c r="I26" s="89">
        <v>54030</v>
      </c>
      <c r="J26" s="85"/>
      <c r="K26" s="90"/>
      <c r="L26" s="19"/>
      <c r="M26" s="77" t="s">
        <v>172</v>
      </c>
    </row>
    <row r="27" spans="1:14" s="2" customFormat="1" ht="36" customHeight="1">
      <c r="A27" s="32">
        <v>3</v>
      </c>
      <c r="B27" s="33"/>
      <c r="C27" s="37"/>
      <c r="D27" s="39" t="s">
        <v>23</v>
      </c>
      <c r="E27" s="152">
        <f>E7-E11</f>
        <v>530020</v>
      </c>
      <c r="F27" s="104"/>
      <c r="G27" s="108"/>
      <c r="H27" s="105"/>
      <c r="I27" s="89"/>
      <c r="J27" s="106"/>
      <c r="K27" s="90"/>
      <c r="L27" s="18"/>
      <c r="M27" s="76"/>
      <c r="N27" s="15"/>
    </row>
    <row r="28" spans="1:14" s="2" customFormat="1" ht="32.25" customHeight="1">
      <c r="A28" s="159" t="s">
        <v>139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5"/>
    </row>
    <row r="29" spans="1:14" s="2" customFormat="1" ht="16.5">
      <c r="A29" s="12"/>
      <c r="B29" s="12"/>
      <c r="D29" s="7"/>
      <c r="E29" s="13"/>
      <c r="F29" s="5"/>
      <c r="G29" s="7"/>
      <c r="H29" s="12"/>
      <c r="I29" s="7"/>
      <c r="J29" s="7"/>
      <c r="K29" s="7"/>
      <c r="L29" s="7"/>
      <c r="M29" s="14"/>
      <c r="N29" s="1"/>
    </row>
    <row r="30" ht="16.5">
      <c r="I30" s="16"/>
    </row>
  </sheetData>
  <sheetProtection/>
  <mergeCells count="8">
    <mergeCell ref="A28:M28"/>
    <mergeCell ref="A1:N1"/>
    <mergeCell ref="A2:N2"/>
    <mergeCell ref="A3:N3"/>
    <mergeCell ref="E5:E6"/>
    <mergeCell ref="G5:G6"/>
    <mergeCell ref="M5:M6"/>
    <mergeCell ref="A5:D5"/>
  </mergeCells>
  <printOptions horizontalCentered="1"/>
  <pageMargins left="0.1968503937007874" right="0.1968503937007874" top="0.1968503937007874" bottom="0.1968503937007874" header="0.31496062992125984" footer="0.31496062992125984"/>
  <pageSetup blackAndWhite="1" horizontalDpi="180" verticalDpi="18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I53" sqref="I53"/>
    </sheetView>
  </sheetViews>
  <sheetFormatPr defaultColWidth="9.00390625" defaultRowHeight="15.75"/>
  <cols>
    <col min="1" max="1" width="4.625" style="0" customWidth="1"/>
    <col min="2" max="2" width="4.75390625" style="0" customWidth="1"/>
    <col min="3" max="3" width="4.625" style="0" customWidth="1"/>
    <col min="4" max="4" width="20.625" style="0" customWidth="1"/>
    <col min="5" max="5" width="16.625" style="0" customWidth="1"/>
    <col min="6" max="6" width="1.875" style="0" customWidth="1"/>
    <col min="7" max="7" width="16.625" style="0" customWidth="1"/>
    <col min="8" max="8" width="1.875" style="0" customWidth="1"/>
    <col min="9" max="9" width="14.75390625" style="0" customWidth="1"/>
    <col min="10" max="10" width="2.00390625" style="0" customWidth="1"/>
    <col min="11" max="11" width="14.75390625" style="0" customWidth="1"/>
    <col min="12" max="12" width="2.00390625" style="0" customWidth="1"/>
    <col min="13" max="13" width="45.125" style="0" customWidth="1"/>
  </cols>
  <sheetData>
    <row r="1" spans="1:14" s="26" customFormat="1" ht="30" customHeight="1">
      <c r="A1" s="154" t="s">
        <v>148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27"/>
    </row>
    <row r="2" spans="1:14" s="26" customFormat="1" ht="24" customHeight="1">
      <c r="A2" s="156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22"/>
    </row>
    <row r="3" spans="1:14" s="26" customFormat="1" ht="17.25" customHeight="1">
      <c r="A3" s="158" t="s">
        <v>163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25"/>
    </row>
    <row r="4" spans="1:14" ht="12" customHeight="1">
      <c r="A4" s="1"/>
      <c r="B4" s="1"/>
      <c r="C4" s="1"/>
      <c r="D4" s="3"/>
      <c r="E4" s="4"/>
      <c r="F4" s="4"/>
      <c r="G4" s="3"/>
      <c r="H4" s="3"/>
      <c r="I4" s="3"/>
      <c r="J4" s="3"/>
      <c r="K4" s="3"/>
      <c r="L4" s="3"/>
      <c r="N4" s="1"/>
    </row>
    <row r="5" spans="1:14" ht="19.5" customHeight="1">
      <c r="A5" s="57"/>
      <c r="B5" s="44" t="s">
        <v>0</v>
      </c>
      <c r="C5" s="45"/>
      <c r="D5" s="46" t="s">
        <v>1</v>
      </c>
      <c r="E5" s="174" t="s">
        <v>71</v>
      </c>
      <c r="F5" s="50"/>
      <c r="G5" s="174" t="s">
        <v>72</v>
      </c>
      <c r="H5" s="48"/>
      <c r="I5" s="51"/>
      <c r="J5" s="44" t="s">
        <v>73</v>
      </c>
      <c r="K5" s="44"/>
      <c r="L5" s="52"/>
      <c r="M5" s="165" t="s">
        <v>74</v>
      </c>
      <c r="N5" s="1"/>
    </row>
    <row r="6" spans="1:14" ht="19.5" customHeight="1">
      <c r="A6" s="47" t="s">
        <v>2</v>
      </c>
      <c r="B6" s="48" t="s">
        <v>3</v>
      </c>
      <c r="C6" s="48" t="s">
        <v>1</v>
      </c>
      <c r="D6" s="49" t="s">
        <v>49</v>
      </c>
      <c r="E6" s="175"/>
      <c r="F6" s="53"/>
      <c r="G6" s="175"/>
      <c r="H6" s="49"/>
      <c r="I6" s="54" t="s">
        <v>75</v>
      </c>
      <c r="J6" s="46"/>
      <c r="K6" s="55" t="s">
        <v>76</v>
      </c>
      <c r="L6" s="56"/>
      <c r="M6" s="166"/>
      <c r="N6" s="1"/>
    </row>
    <row r="7" spans="1:14" ht="36" customHeight="1">
      <c r="A7" s="30">
        <v>1</v>
      </c>
      <c r="B7" s="31"/>
      <c r="C7" s="31"/>
      <c r="D7" s="38" t="s">
        <v>25</v>
      </c>
      <c r="E7" s="82">
        <f>E8+E9+E13+E14+E15+E16</f>
        <v>7537464</v>
      </c>
      <c r="F7" s="83"/>
      <c r="G7" s="82">
        <f>G8+G9+G13+G14+G15+G16</f>
        <v>5283837</v>
      </c>
      <c r="H7" s="84"/>
      <c r="I7" s="82">
        <v>2253627</v>
      </c>
      <c r="J7" s="85"/>
      <c r="K7" s="82"/>
      <c r="L7" s="117"/>
      <c r="M7" s="135"/>
      <c r="N7" s="1"/>
    </row>
    <row r="8" spans="1:14" ht="36" customHeight="1">
      <c r="A8" s="30"/>
      <c r="B8" s="31">
        <v>1</v>
      </c>
      <c r="C8" s="31"/>
      <c r="D8" s="38" t="s">
        <v>32</v>
      </c>
      <c r="E8" s="81">
        <v>825000</v>
      </c>
      <c r="F8" s="83"/>
      <c r="G8" s="81">
        <v>1155000</v>
      </c>
      <c r="H8" s="84"/>
      <c r="I8" s="86"/>
      <c r="J8" s="85"/>
      <c r="K8" s="87">
        <v>330000</v>
      </c>
      <c r="L8" s="122"/>
      <c r="M8" s="137" t="s">
        <v>182</v>
      </c>
      <c r="N8" s="1"/>
    </row>
    <row r="9" spans="1:14" ht="36" customHeight="1">
      <c r="A9" s="30"/>
      <c r="B9" s="31">
        <v>2</v>
      </c>
      <c r="C9" s="31"/>
      <c r="D9" s="38" t="s">
        <v>26</v>
      </c>
      <c r="E9" s="81">
        <f>SUM(E10:E12)</f>
        <v>2086200</v>
      </c>
      <c r="F9" s="83"/>
      <c r="G9" s="81">
        <f>SUM(G10:G12)</f>
        <v>2135600</v>
      </c>
      <c r="H9" s="84"/>
      <c r="I9" s="86"/>
      <c r="J9" s="85"/>
      <c r="K9" s="87">
        <v>49400</v>
      </c>
      <c r="L9" s="122"/>
      <c r="M9" s="138"/>
      <c r="N9" s="1"/>
    </row>
    <row r="10" spans="1:14" ht="36" customHeight="1">
      <c r="A10" s="30"/>
      <c r="B10" s="31"/>
      <c r="C10" s="31">
        <v>1</v>
      </c>
      <c r="D10" s="38" t="s">
        <v>4</v>
      </c>
      <c r="E10" s="88">
        <v>2048200</v>
      </c>
      <c r="F10" s="83"/>
      <c r="G10" s="88">
        <v>2097600</v>
      </c>
      <c r="H10" s="84"/>
      <c r="I10" s="89"/>
      <c r="J10" s="85"/>
      <c r="K10" s="90">
        <v>49400</v>
      </c>
      <c r="L10" s="124"/>
      <c r="M10" s="138" t="s">
        <v>179</v>
      </c>
      <c r="N10" s="1"/>
    </row>
    <row r="11" spans="1:14" ht="36" customHeight="1">
      <c r="A11" s="30"/>
      <c r="B11" s="31"/>
      <c r="C11" s="31">
        <v>2</v>
      </c>
      <c r="D11" s="38" t="s">
        <v>5</v>
      </c>
      <c r="E11" s="88">
        <v>38000</v>
      </c>
      <c r="F11" s="83"/>
      <c r="G11" s="88">
        <v>38000</v>
      </c>
      <c r="H11" s="84"/>
      <c r="I11" s="89"/>
      <c r="J11" s="85"/>
      <c r="K11" s="90"/>
      <c r="L11" s="124"/>
      <c r="M11" s="137" t="s">
        <v>157</v>
      </c>
      <c r="N11" s="1"/>
    </row>
    <row r="12" spans="1:14" ht="36" customHeight="1">
      <c r="A12" s="30"/>
      <c r="B12" s="31"/>
      <c r="C12" s="31">
        <v>3</v>
      </c>
      <c r="D12" s="38" t="s">
        <v>43</v>
      </c>
      <c r="E12" s="88">
        <v>0</v>
      </c>
      <c r="F12" s="83"/>
      <c r="G12" s="88">
        <v>0</v>
      </c>
      <c r="H12" s="84"/>
      <c r="I12" s="89"/>
      <c r="J12" s="85"/>
      <c r="K12" s="90"/>
      <c r="L12" s="124"/>
      <c r="M12" s="137"/>
      <c r="N12" s="1"/>
    </row>
    <row r="13" spans="1:14" ht="36" customHeight="1">
      <c r="A13" s="30" t="s">
        <v>31</v>
      </c>
      <c r="B13" s="31">
        <v>3</v>
      </c>
      <c r="C13" s="31"/>
      <c r="D13" s="38" t="s">
        <v>6</v>
      </c>
      <c r="E13" s="81">
        <v>1941264</v>
      </c>
      <c r="F13" s="83"/>
      <c r="G13" s="81">
        <v>5000</v>
      </c>
      <c r="H13" s="84"/>
      <c r="I13" s="86">
        <v>1936264</v>
      </c>
      <c r="J13" s="85"/>
      <c r="K13" s="87"/>
      <c r="L13" s="122"/>
      <c r="M13" s="139" t="s">
        <v>192</v>
      </c>
      <c r="N13" s="1"/>
    </row>
    <row r="14" spans="1:14" ht="36" customHeight="1">
      <c r="A14" s="30"/>
      <c r="B14" s="31">
        <v>4</v>
      </c>
      <c r="C14" s="31"/>
      <c r="D14" s="38" t="s">
        <v>7</v>
      </c>
      <c r="E14" s="81">
        <v>5000</v>
      </c>
      <c r="F14" s="83"/>
      <c r="G14" s="81">
        <v>5000</v>
      </c>
      <c r="H14" s="84"/>
      <c r="I14" s="86"/>
      <c r="J14" s="85"/>
      <c r="K14" s="87"/>
      <c r="L14" s="122"/>
      <c r="M14" s="137" t="s">
        <v>117</v>
      </c>
      <c r="N14" s="1"/>
    </row>
    <row r="15" spans="1:14" ht="36" customHeight="1">
      <c r="A15" s="30"/>
      <c r="B15" s="31">
        <v>5</v>
      </c>
      <c r="C15" s="31"/>
      <c r="D15" s="38" t="s">
        <v>107</v>
      </c>
      <c r="E15" s="81">
        <v>2680000</v>
      </c>
      <c r="F15" s="83"/>
      <c r="G15" s="81">
        <v>1880000</v>
      </c>
      <c r="H15" s="84"/>
      <c r="I15" s="87">
        <v>800000</v>
      </c>
      <c r="J15" s="85"/>
      <c r="K15" s="87"/>
      <c r="L15" s="122"/>
      <c r="M15" s="137" t="s">
        <v>183</v>
      </c>
      <c r="N15" s="1"/>
    </row>
    <row r="16" spans="1:14" ht="36" customHeight="1">
      <c r="A16" s="30"/>
      <c r="B16" s="31">
        <v>6</v>
      </c>
      <c r="C16" s="31"/>
      <c r="D16" s="38" t="s">
        <v>27</v>
      </c>
      <c r="E16" s="81">
        <v>0</v>
      </c>
      <c r="F16" s="83"/>
      <c r="G16" s="81">
        <v>103237</v>
      </c>
      <c r="H16" s="84"/>
      <c r="I16" s="86"/>
      <c r="J16" s="85"/>
      <c r="K16" s="149">
        <v>103237</v>
      </c>
      <c r="L16" s="122"/>
      <c r="M16" s="140"/>
      <c r="N16" s="1"/>
    </row>
    <row r="17" spans="1:14" ht="36" customHeight="1">
      <c r="A17" s="30">
        <v>2</v>
      </c>
      <c r="B17" s="31"/>
      <c r="C17" s="31"/>
      <c r="D17" s="40" t="s">
        <v>28</v>
      </c>
      <c r="E17" s="82">
        <f>E18+E23+E36+E41+E42+E43+E46+E47</f>
        <v>7537464</v>
      </c>
      <c r="F17" s="83"/>
      <c r="G17" s="82">
        <f>G18+G23+G36+G41+G42+G43+G46+G47</f>
        <v>5283837</v>
      </c>
      <c r="H17" s="91"/>
      <c r="I17" s="92">
        <v>2253627</v>
      </c>
      <c r="J17" s="92"/>
      <c r="K17" s="82"/>
      <c r="L17" s="117"/>
      <c r="M17" s="132"/>
      <c r="N17" s="1"/>
    </row>
    <row r="18" spans="1:14" ht="36" customHeight="1">
      <c r="A18" s="30"/>
      <c r="B18" s="31">
        <v>1</v>
      </c>
      <c r="C18" s="31"/>
      <c r="D18" s="38" t="s">
        <v>8</v>
      </c>
      <c r="E18" s="81">
        <f>SUM(E19:E22)</f>
        <v>932400</v>
      </c>
      <c r="F18" s="83"/>
      <c r="G18" s="81">
        <f>SUM(G19:G22)</f>
        <v>1132400</v>
      </c>
      <c r="H18" s="84"/>
      <c r="I18" s="81"/>
      <c r="J18" s="85"/>
      <c r="K18" s="81">
        <v>200000</v>
      </c>
      <c r="L18" s="122"/>
      <c r="M18" s="132"/>
      <c r="N18" s="1"/>
    </row>
    <row r="19" spans="1:14" ht="36" customHeight="1">
      <c r="A19" s="30"/>
      <c r="B19" s="31"/>
      <c r="C19" s="31">
        <v>1</v>
      </c>
      <c r="D19" s="38" t="s">
        <v>9</v>
      </c>
      <c r="E19" s="88">
        <v>600000</v>
      </c>
      <c r="F19" s="83"/>
      <c r="G19" s="88">
        <v>800000</v>
      </c>
      <c r="H19" s="84"/>
      <c r="I19" s="89"/>
      <c r="J19" s="85"/>
      <c r="K19" s="90">
        <v>200000</v>
      </c>
      <c r="L19" s="124"/>
      <c r="M19" s="139" t="s">
        <v>118</v>
      </c>
      <c r="N19" s="1"/>
    </row>
    <row r="20" spans="1:14" ht="36" customHeight="1">
      <c r="A20" s="30"/>
      <c r="B20" s="31"/>
      <c r="C20" s="31">
        <v>2</v>
      </c>
      <c r="D20" s="38" t="s">
        <v>10</v>
      </c>
      <c r="E20" s="88">
        <v>132400</v>
      </c>
      <c r="F20" s="83"/>
      <c r="G20" s="88">
        <v>132400</v>
      </c>
      <c r="H20" s="84"/>
      <c r="I20" s="89"/>
      <c r="J20" s="85"/>
      <c r="K20" s="90"/>
      <c r="L20" s="124"/>
      <c r="M20" s="139" t="s">
        <v>131</v>
      </c>
      <c r="N20" s="1"/>
    </row>
    <row r="21" spans="1:14" ht="36" customHeight="1">
      <c r="A21" s="30"/>
      <c r="B21" s="31"/>
      <c r="C21" s="31">
        <v>3</v>
      </c>
      <c r="D21" s="40" t="s">
        <v>12</v>
      </c>
      <c r="E21" s="88">
        <v>120000</v>
      </c>
      <c r="F21" s="83"/>
      <c r="G21" s="88">
        <v>120000</v>
      </c>
      <c r="H21" s="91"/>
      <c r="I21" s="89"/>
      <c r="J21" s="93"/>
      <c r="K21" s="94"/>
      <c r="L21" s="124"/>
      <c r="M21" s="137" t="s">
        <v>154</v>
      </c>
      <c r="N21" s="1"/>
    </row>
    <row r="22" spans="1:14" ht="36" customHeight="1">
      <c r="A22" s="30"/>
      <c r="B22" s="31"/>
      <c r="C22" s="31">
        <v>4</v>
      </c>
      <c r="D22" s="39" t="s">
        <v>106</v>
      </c>
      <c r="E22" s="88">
        <v>80000</v>
      </c>
      <c r="F22" s="83"/>
      <c r="G22" s="88">
        <v>80000</v>
      </c>
      <c r="H22" s="91"/>
      <c r="I22" s="89"/>
      <c r="J22" s="93"/>
      <c r="K22" s="89"/>
      <c r="L22" s="124"/>
      <c r="M22" s="137" t="s">
        <v>115</v>
      </c>
      <c r="N22" s="1"/>
    </row>
    <row r="23" spans="1:14" ht="36" customHeight="1">
      <c r="A23" s="30"/>
      <c r="B23" s="31">
        <v>2</v>
      </c>
      <c r="C23" s="31"/>
      <c r="D23" s="38" t="s">
        <v>13</v>
      </c>
      <c r="E23" s="81">
        <f>SUM(E24:E35)</f>
        <v>365000</v>
      </c>
      <c r="F23" s="83"/>
      <c r="G23" s="81">
        <f>SUM(G24:G35)</f>
        <v>355000</v>
      </c>
      <c r="H23" s="84"/>
      <c r="I23" s="81"/>
      <c r="J23" s="85"/>
      <c r="K23" s="81"/>
      <c r="L23" s="122"/>
      <c r="M23" s="132"/>
      <c r="N23" s="1"/>
    </row>
    <row r="24" spans="1:14" ht="36" customHeight="1">
      <c r="A24" s="30"/>
      <c r="B24" s="31"/>
      <c r="C24" s="31">
        <v>1</v>
      </c>
      <c r="D24" s="40" t="s">
        <v>14</v>
      </c>
      <c r="E24" s="88">
        <v>5000</v>
      </c>
      <c r="F24" s="83"/>
      <c r="G24" s="88">
        <v>5000</v>
      </c>
      <c r="H24" s="91"/>
      <c r="I24" s="89"/>
      <c r="J24" s="93"/>
      <c r="K24" s="90"/>
      <c r="L24" s="124"/>
      <c r="M24" s="125" t="s">
        <v>119</v>
      </c>
      <c r="N24" s="1"/>
    </row>
    <row r="25" spans="1:14" ht="36" customHeight="1">
      <c r="A25" s="32"/>
      <c r="B25" s="33"/>
      <c r="C25" s="33">
        <f>C24+1</f>
        <v>2</v>
      </c>
      <c r="D25" s="41" t="s">
        <v>33</v>
      </c>
      <c r="E25" s="95">
        <v>5000</v>
      </c>
      <c r="F25" s="96"/>
      <c r="G25" s="95">
        <v>5000</v>
      </c>
      <c r="H25" s="97"/>
      <c r="I25" s="98"/>
      <c r="J25" s="99"/>
      <c r="K25" s="100"/>
      <c r="L25" s="128"/>
      <c r="M25" s="141" t="s">
        <v>120</v>
      </c>
      <c r="N25" s="1"/>
    </row>
    <row r="26" spans="1:14" ht="36" customHeight="1">
      <c r="A26" s="30"/>
      <c r="B26" s="31"/>
      <c r="C26" s="33">
        <f aca="true" t="shared" si="0" ref="C26:C35">C25+1</f>
        <v>3</v>
      </c>
      <c r="D26" s="40" t="s">
        <v>15</v>
      </c>
      <c r="E26" s="88">
        <v>20000</v>
      </c>
      <c r="F26" s="83"/>
      <c r="G26" s="88">
        <v>20000</v>
      </c>
      <c r="H26" s="91"/>
      <c r="I26" s="89"/>
      <c r="J26" s="93"/>
      <c r="K26" s="94"/>
      <c r="L26" s="124"/>
      <c r="M26" s="137" t="s">
        <v>103</v>
      </c>
      <c r="N26" s="1"/>
    </row>
    <row r="27" spans="1:14" ht="36" customHeight="1">
      <c r="A27" s="30"/>
      <c r="B27" s="31"/>
      <c r="C27" s="33">
        <f t="shared" si="0"/>
        <v>4</v>
      </c>
      <c r="D27" s="40" t="s">
        <v>16</v>
      </c>
      <c r="E27" s="88">
        <v>70000</v>
      </c>
      <c r="F27" s="83"/>
      <c r="G27" s="88">
        <v>70000</v>
      </c>
      <c r="H27" s="91"/>
      <c r="I27" s="89"/>
      <c r="J27" s="93"/>
      <c r="K27" s="94"/>
      <c r="L27" s="124"/>
      <c r="M27" s="138" t="s">
        <v>121</v>
      </c>
      <c r="N27" s="1"/>
    </row>
    <row r="28" spans="1:14" ht="36" customHeight="1">
      <c r="A28" s="30"/>
      <c r="B28" s="31"/>
      <c r="C28" s="33">
        <f t="shared" si="0"/>
        <v>5</v>
      </c>
      <c r="D28" s="39" t="s">
        <v>34</v>
      </c>
      <c r="E28" s="88">
        <v>40000</v>
      </c>
      <c r="F28" s="83"/>
      <c r="G28" s="88">
        <v>40000</v>
      </c>
      <c r="H28" s="91"/>
      <c r="I28" s="89"/>
      <c r="J28" s="93"/>
      <c r="K28" s="90"/>
      <c r="L28" s="124"/>
      <c r="M28" s="138" t="s">
        <v>122</v>
      </c>
      <c r="N28" s="1"/>
    </row>
    <row r="29" spans="1:14" ht="36" customHeight="1">
      <c r="A29" s="30"/>
      <c r="B29" s="31"/>
      <c r="C29" s="33">
        <f t="shared" si="0"/>
        <v>6</v>
      </c>
      <c r="D29" s="39" t="s">
        <v>35</v>
      </c>
      <c r="E29" s="88">
        <v>80000</v>
      </c>
      <c r="F29" s="83"/>
      <c r="G29" s="88">
        <v>80000</v>
      </c>
      <c r="H29" s="91"/>
      <c r="I29" s="89"/>
      <c r="J29" s="93"/>
      <c r="K29" s="94"/>
      <c r="L29" s="124"/>
      <c r="M29" s="138" t="s">
        <v>144</v>
      </c>
      <c r="N29" s="1"/>
    </row>
    <row r="30" spans="1:14" ht="36" customHeight="1">
      <c r="A30" s="32"/>
      <c r="B30" s="33"/>
      <c r="C30" s="33">
        <f t="shared" si="0"/>
        <v>7</v>
      </c>
      <c r="D30" s="42" t="s">
        <v>36</v>
      </c>
      <c r="E30" s="95">
        <v>5000</v>
      </c>
      <c r="F30" s="96"/>
      <c r="G30" s="95">
        <v>5000</v>
      </c>
      <c r="H30" s="101"/>
      <c r="I30" s="98"/>
      <c r="J30" s="102"/>
      <c r="K30" s="100"/>
      <c r="L30" s="128"/>
      <c r="M30" s="141" t="s">
        <v>123</v>
      </c>
      <c r="N30" s="1"/>
    </row>
    <row r="31" spans="1:14" ht="36" customHeight="1">
      <c r="A31" s="32"/>
      <c r="B31" s="33"/>
      <c r="C31" s="33">
        <f t="shared" si="0"/>
        <v>8</v>
      </c>
      <c r="D31" s="42" t="s">
        <v>17</v>
      </c>
      <c r="E31" s="95">
        <v>35000</v>
      </c>
      <c r="F31" s="96"/>
      <c r="G31" s="95">
        <v>25000</v>
      </c>
      <c r="H31" s="101"/>
      <c r="I31" s="98">
        <v>10000</v>
      </c>
      <c r="J31" s="102"/>
      <c r="K31" s="100"/>
      <c r="L31" s="128"/>
      <c r="M31" s="142" t="s">
        <v>124</v>
      </c>
      <c r="N31" s="1"/>
    </row>
    <row r="32" spans="1:14" ht="36" customHeight="1">
      <c r="A32" s="30"/>
      <c r="B32" s="31"/>
      <c r="C32" s="33">
        <f t="shared" si="0"/>
        <v>9</v>
      </c>
      <c r="D32" s="38" t="s">
        <v>37</v>
      </c>
      <c r="E32" s="88">
        <v>10000</v>
      </c>
      <c r="F32" s="83"/>
      <c r="G32" s="88">
        <v>10000</v>
      </c>
      <c r="H32" s="84"/>
      <c r="I32" s="89"/>
      <c r="J32" s="85"/>
      <c r="K32" s="90"/>
      <c r="L32" s="124"/>
      <c r="M32" s="138" t="s">
        <v>152</v>
      </c>
      <c r="N32" s="1" t="s">
        <v>24</v>
      </c>
    </row>
    <row r="33" spans="1:14" ht="36" customHeight="1">
      <c r="A33" s="30"/>
      <c r="B33" s="31"/>
      <c r="C33" s="33">
        <f t="shared" si="0"/>
        <v>10</v>
      </c>
      <c r="D33" s="38" t="s">
        <v>38</v>
      </c>
      <c r="E33" s="88">
        <v>5000</v>
      </c>
      <c r="F33" s="83"/>
      <c r="G33" s="88">
        <v>5000</v>
      </c>
      <c r="H33" s="84"/>
      <c r="I33" s="89"/>
      <c r="J33" s="85"/>
      <c r="K33" s="90"/>
      <c r="L33" s="124"/>
      <c r="M33" s="137" t="s">
        <v>125</v>
      </c>
      <c r="N33" s="1"/>
    </row>
    <row r="34" spans="1:14" ht="36" customHeight="1">
      <c r="A34" s="30"/>
      <c r="B34" s="31"/>
      <c r="C34" s="33">
        <f t="shared" si="0"/>
        <v>11</v>
      </c>
      <c r="D34" s="39" t="s">
        <v>39</v>
      </c>
      <c r="E34" s="88">
        <v>70000</v>
      </c>
      <c r="F34" s="83"/>
      <c r="G34" s="88">
        <v>70000</v>
      </c>
      <c r="H34" s="91"/>
      <c r="I34" s="89" t="s">
        <v>150</v>
      </c>
      <c r="J34" s="93"/>
      <c r="K34" s="94"/>
      <c r="L34" s="124"/>
      <c r="M34" s="73" t="s">
        <v>145</v>
      </c>
      <c r="N34" s="1"/>
    </row>
    <row r="35" spans="1:14" ht="36" customHeight="1">
      <c r="A35" s="32"/>
      <c r="B35" s="33"/>
      <c r="C35" s="33">
        <f t="shared" si="0"/>
        <v>12</v>
      </c>
      <c r="D35" s="41" t="s">
        <v>40</v>
      </c>
      <c r="E35" s="95">
        <v>20000</v>
      </c>
      <c r="F35" s="96"/>
      <c r="G35" s="95">
        <v>20000</v>
      </c>
      <c r="H35" s="97"/>
      <c r="I35" s="98"/>
      <c r="J35" s="99"/>
      <c r="K35" s="100"/>
      <c r="L35" s="128"/>
      <c r="M35" s="68" t="s">
        <v>151</v>
      </c>
      <c r="N35" s="1"/>
    </row>
    <row r="36" spans="1:14" ht="36" customHeight="1">
      <c r="A36" s="32"/>
      <c r="B36" s="33">
        <v>3</v>
      </c>
      <c r="C36" s="33"/>
      <c r="D36" s="42" t="s">
        <v>18</v>
      </c>
      <c r="E36" s="103">
        <f>SUM(E37:E40)</f>
        <v>1200000</v>
      </c>
      <c r="F36" s="96"/>
      <c r="G36" s="103">
        <f>SUM(G37:G40)</f>
        <v>1550000</v>
      </c>
      <c r="H36" s="101"/>
      <c r="I36" s="103"/>
      <c r="J36" s="102"/>
      <c r="K36" s="103">
        <v>350000</v>
      </c>
      <c r="L36" s="143"/>
      <c r="M36" s="144"/>
      <c r="N36" s="12"/>
    </row>
    <row r="37" spans="1:14" ht="36" customHeight="1">
      <c r="A37" s="32"/>
      <c r="B37" s="33"/>
      <c r="C37" s="33">
        <v>1</v>
      </c>
      <c r="D37" s="38" t="s">
        <v>41</v>
      </c>
      <c r="E37" s="88">
        <v>600000</v>
      </c>
      <c r="F37" s="83"/>
      <c r="G37" s="88">
        <v>600000</v>
      </c>
      <c r="H37" s="84"/>
      <c r="I37" s="89"/>
      <c r="J37" s="85"/>
      <c r="K37" s="90"/>
      <c r="L37" s="124"/>
      <c r="M37" s="145" t="s">
        <v>161</v>
      </c>
      <c r="N37" s="12"/>
    </row>
    <row r="38" spans="1:14" ht="36" customHeight="1">
      <c r="A38" s="34"/>
      <c r="B38" s="35"/>
      <c r="C38" s="35">
        <v>2</v>
      </c>
      <c r="D38" s="38" t="s">
        <v>19</v>
      </c>
      <c r="E38" s="88">
        <v>300000</v>
      </c>
      <c r="F38" s="83"/>
      <c r="G38" s="88">
        <v>650000</v>
      </c>
      <c r="H38" s="84"/>
      <c r="I38" s="89"/>
      <c r="J38" s="85"/>
      <c r="K38" s="90">
        <v>350000</v>
      </c>
      <c r="L38" s="124"/>
      <c r="M38" s="138" t="s">
        <v>187</v>
      </c>
      <c r="N38" s="12"/>
    </row>
    <row r="39" spans="1:14" ht="36" customHeight="1">
      <c r="A39" s="34"/>
      <c r="B39" s="35"/>
      <c r="C39" s="35">
        <v>3</v>
      </c>
      <c r="D39" s="38" t="s">
        <v>42</v>
      </c>
      <c r="E39" s="88">
        <v>250000</v>
      </c>
      <c r="F39" s="83"/>
      <c r="G39" s="88">
        <v>250000</v>
      </c>
      <c r="H39" s="84"/>
      <c r="I39" s="89"/>
      <c r="J39" s="85"/>
      <c r="K39" s="90"/>
      <c r="L39" s="124"/>
      <c r="M39" s="147" t="s">
        <v>169</v>
      </c>
      <c r="N39" s="12"/>
    </row>
    <row r="40" spans="1:14" ht="36" customHeight="1">
      <c r="A40" s="32"/>
      <c r="B40" s="32"/>
      <c r="C40" s="32">
        <v>4</v>
      </c>
      <c r="D40" s="38" t="s">
        <v>11</v>
      </c>
      <c r="E40" s="88">
        <v>50000</v>
      </c>
      <c r="F40" s="83"/>
      <c r="G40" s="88">
        <v>50000</v>
      </c>
      <c r="H40" s="84"/>
      <c r="I40" s="89"/>
      <c r="J40" s="85"/>
      <c r="K40" s="90"/>
      <c r="L40" s="124"/>
      <c r="M40" s="137" t="s">
        <v>126</v>
      </c>
      <c r="N40" s="12"/>
    </row>
    <row r="41" spans="1:14" ht="36" customHeight="1">
      <c r="A41" s="34"/>
      <c r="B41" s="35">
        <v>4</v>
      </c>
      <c r="C41" s="36"/>
      <c r="D41" s="39" t="s">
        <v>20</v>
      </c>
      <c r="E41" s="81">
        <v>30000</v>
      </c>
      <c r="F41" s="104"/>
      <c r="G41" s="81">
        <v>30000</v>
      </c>
      <c r="H41" s="105"/>
      <c r="I41" s="86"/>
      <c r="J41" s="106"/>
      <c r="K41" s="87"/>
      <c r="L41" s="122"/>
      <c r="M41" s="137" t="s">
        <v>147</v>
      </c>
      <c r="N41" s="15"/>
    </row>
    <row r="42" spans="1:13" ht="36" customHeight="1">
      <c r="A42" s="34"/>
      <c r="B42" s="35">
        <v>5</v>
      </c>
      <c r="C42" s="36"/>
      <c r="D42" s="39" t="s">
        <v>21</v>
      </c>
      <c r="E42" s="81">
        <v>113800</v>
      </c>
      <c r="F42" s="104"/>
      <c r="G42" s="81">
        <v>71437</v>
      </c>
      <c r="H42" s="105"/>
      <c r="I42" s="86">
        <v>42363</v>
      </c>
      <c r="J42" s="106"/>
      <c r="K42" s="87"/>
      <c r="L42" s="122"/>
      <c r="M42" s="139" t="s">
        <v>127</v>
      </c>
    </row>
    <row r="43" spans="1:14" ht="36" customHeight="1">
      <c r="A43" s="30"/>
      <c r="B43" s="35">
        <v>6</v>
      </c>
      <c r="C43" s="31"/>
      <c r="D43" s="38" t="s">
        <v>189</v>
      </c>
      <c r="E43" s="81">
        <f>SUM(E44:E45)</f>
        <v>2216264</v>
      </c>
      <c r="F43" s="83"/>
      <c r="G43" s="81">
        <v>265000</v>
      </c>
      <c r="H43" s="84"/>
      <c r="I43" s="86">
        <v>1951264</v>
      </c>
      <c r="J43" s="85"/>
      <c r="K43" s="87"/>
      <c r="L43" s="124"/>
      <c r="M43" s="138"/>
      <c r="N43" s="151" t="s">
        <v>142</v>
      </c>
    </row>
    <row r="44" spans="1:14" ht="36" customHeight="1">
      <c r="A44" s="30"/>
      <c r="B44" s="35"/>
      <c r="C44" s="31">
        <v>1</v>
      </c>
      <c r="D44" s="38" t="s">
        <v>188</v>
      </c>
      <c r="E44" s="88">
        <v>280000</v>
      </c>
      <c r="F44" s="83"/>
      <c r="G44" s="88">
        <v>265000</v>
      </c>
      <c r="H44" s="84"/>
      <c r="I44" s="89">
        <v>15000</v>
      </c>
      <c r="J44" s="85"/>
      <c r="K44" s="87"/>
      <c r="L44" s="124"/>
      <c r="M44" s="138" t="s">
        <v>160</v>
      </c>
      <c r="N44" s="151"/>
    </row>
    <row r="45" spans="1:14" ht="36" customHeight="1">
      <c r="A45" s="30"/>
      <c r="B45" s="35"/>
      <c r="C45" s="31">
        <v>2</v>
      </c>
      <c r="D45" s="38" t="s">
        <v>191</v>
      </c>
      <c r="E45" s="88">
        <v>1936264</v>
      </c>
      <c r="F45" s="83"/>
      <c r="G45" s="88">
        <v>0</v>
      </c>
      <c r="H45" s="84"/>
      <c r="I45" s="89">
        <v>1936264</v>
      </c>
      <c r="J45" s="85"/>
      <c r="K45" s="87"/>
      <c r="L45" s="124"/>
      <c r="M45" s="138" t="s">
        <v>190</v>
      </c>
      <c r="N45" s="151"/>
    </row>
    <row r="46" spans="1:14" ht="36" customHeight="1">
      <c r="A46" s="30">
        <v>3</v>
      </c>
      <c r="B46" s="35"/>
      <c r="C46" s="31"/>
      <c r="D46" s="39" t="s">
        <v>108</v>
      </c>
      <c r="E46" s="81">
        <v>2680000</v>
      </c>
      <c r="F46" s="83"/>
      <c r="G46" s="81">
        <v>1880000</v>
      </c>
      <c r="H46" s="91"/>
      <c r="I46" s="87">
        <v>800000</v>
      </c>
      <c r="J46" s="93"/>
      <c r="K46" s="87"/>
      <c r="L46" s="124"/>
      <c r="M46" s="146"/>
      <c r="N46" s="12"/>
    </row>
    <row r="47" spans="1:14" ht="36" customHeight="1">
      <c r="A47" s="32">
        <v>4</v>
      </c>
      <c r="B47" s="37"/>
      <c r="C47" s="37"/>
      <c r="D47" s="39" t="s">
        <v>23</v>
      </c>
      <c r="E47" s="81"/>
      <c r="F47" s="104"/>
      <c r="G47" s="81"/>
      <c r="H47" s="105"/>
      <c r="I47" s="136"/>
      <c r="J47" s="130"/>
      <c r="K47" s="121"/>
      <c r="L47" s="122"/>
      <c r="M47" s="146"/>
      <c r="N47" s="15"/>
    </row>
    <row r="48" spans="1:14" ht="29.25" customHeight="1">
      <c r="A48" s="172" t="s">
        <v>139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5"/>
    </row>
    <row r="49" spans="1:14" ht="16.5">
      <c r="A49" s="12"/>
      <c r="B49" s="1"/>
      <c r="C49" s="2"/>
      <c r="D49" s="7"/>
      <c r="E49" s="13"/>
      <c r="F49" s="5"/>
      <c r="G49" s="7"/>
      <c r="H49" s="12"/>
      <c r="I49" s="7"/>
      <c r="J49" s="7"/>
      <c r="K49" s="7"/>
      <c r="L49" s="7"/>
      <c r="M49" s="14"/>
      <c r="N49" s="15"/>
    </row>
    <row r="50" spans="1:14" ht="15.75">
      <c r="A50" s="8"/>
      <c r="B50" s="8"/>
      <c r="C50" s="8"/>
      <c r="D50" s="9"/>
      <c r="E50" s="6"/>
      <c r="F50" s="6"/>
      <c r="G50" s="9"/>
      <c r="H50" s="9"/>
      <c r="I50" s="9"/>
      <c r="J50" s="9"/>
      <c r="K50" s="9"/>
      <c r="L50" s="9"/>
      <c r="M50" s="11"/>
      <c r="N50" s="10"/>
    </row>
    <row r="51" ht="15.75">
      <c r="N51" s="1"/>
    </row>
    <row r="52" spans="1:14" ht="16.5">
      <c r="A52" s="1"/>
      <c r="B52" s="1"/>
      <c r="C52" s="1"/>
      <c r="E52" s="4"/>
      <c r="F52" s="4"/>
      <c r="H52" s="16"/>
      <c r="N52" s="1"/>
    </row>
    <row r="53" spans="1:14" ht="18" customHeight="1">
      <c r="A53" s="1"/>
      <c r="B53" s="1"/>
      <c r="C53" s="1"/>
      <c r="E53" s="4"/>
      <c r="F53" s="4"/>
      <c r="N53" s="1"/>
    </row>
    <row r="54" spans="1:14" ht="16.5">
      <c r="A54" s="12"/>
      <c r="B54" s="1"/>
      <c r="C54" s="2"/>
      <c r="D54" s="7"/>
      <c r="E54" s="13"/>
      <c r="F54" s="5"/>
      <c r="G54" s="7"/>
      <c r="H54" s="12"/>
      <c r="I54" s="7"/>
      <c r="J54" s="7"/>
      <c r="K54" s="7"/>
      <c r="L54" s="7"/>
      <c r="M54" s="14"/>
      <c r="N54" s="15"/>
    </row>
  </sheetData>
  <sheetProtection/>
  <mergeCells count="7">
    <mergeCell ref="A48:M48"/>
    <mergeCell ref="E5:E6"/>
    <mergeCell ref="G5:G6"/>
    <mergeCell ref="A1:M1"/>
    <mergeCell ref="A2:M2"/>
    <mergeCell ref="A3:M3"/>
    <mergeCell ref="M5:M6"/>
  </mergeCells>
  <printOptions horizontalCentered="1"/>
  <pageMargins left="0.1968503937007874" right="0.1968503937007874" top="0" bottom="0" header="0.31496062992125984" footer="0.31496062992125984"/>
  <pageSetup blackAndWhite="1" horizontalDpi="180" verticalDpi="18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5.75"/>
  <cols>
    <col min="1" max="3" width="4.625" style="0" customWidth="1"/>
    <col min="4" max="4" width="20.625" style="0" customWidth="1"/>
    <col min="5" max="5" width="16.625" style="0" customWidth="1"/>
    <col min="6" max="6" width="2.00390625" style="0" customWidth="1"/>
    <col min="7" max="7" width="16.625" style="0" customWidth="1"/>
    <col min="8" max="8" width="2.00390625" style="0" customWidth="1"/>
    <col min="9" max="9" width="14.75390625" style="0" customWidth="1"/>
    <col min="10" max="10" width="1.4921875" style="0" customWidth="1"/>
    <col min="11" max="11" width="14.75390625" style="0" customWidth="1"/>
    <col min="12" max="12" width="1.625" style="0" customWidth="1"/>
    <col min="13" max="13" width="45.125" style="0" customWidth="1"/>
  </cols>
  <sheetData>
    <row r="1" spans="1:13" s="26" customFormat="1" ht="30" customHeight="1">
      <c r="A1" s="154" t="s">
        <v>148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26" customFormat="1" ht="24" customHeight="1">
      <c r="A2" s="156" t="s">
        <v>104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s="26" customFormat="1" ht="18" customHeight="1">
      <c r="A3" s="158" t="s">
        <v>164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2" ht="12" customHeight="1">
      <c r="A4" s="1"/>
      <c r="B4" s="1"/>
      <c r="C4" s="1"/>
      <c r="D4" s="3"/>
      <c r="E4" s="3"/>
      <c r="F4" s="3"/>
      <c r="G4" s="4"/>
      <c r="H4" s="4"/>
      <c r="I4" s="4"/>
      <c r="J4" s="4"/>
      <c r="K4" s="4"/>
      <c r="L4" s="4"/>
    </row>
    <row r="5" spans="1:13" ht="19.5" customHeight="1">
      <c r="A5" s="168" t="s">
        <v>77</v>
      </c>
      <c r="B5" s="169"/>
      <c r="C5" s="170"/>
      <c r="D5" s="171"/>
      <c r="E5" s="174" t="s">
        <v>71</v>
      </c>
      <c r="F5" s="50"/>
      <c r="G5" s="178" t="s">
        <v>72</v>
      </c>
      <c r="H5" s="58"/>
      <c r="I5" s="51"/>
      <c r="J5" s="44" t="s">
        <v>73</v>
      </c>
      <c r="K5" s="44"/>
      <c r="L5" s="52"/>
      <c r="M5" s="165" t="s">
        <v>78</v>
      </c>
    </row>
    <row r="6" spans="1:13" ht="19.5" customHeight="1">
      <c r="A6" s="47" t="s">
        <v>2</v>
      </c>
      <c r="B6" s="48" t="s">
        <v>79</v>
      </c>
      <c r="C6" s="48" t="s">
        <v>1</v>
      </c>
      <c r="D6" s="49" t="s">
        <v>49</v>
      </c>
      <c r="E6" s="175"/>
      <c r="F6" s="53"/>
      <c r="G6" s="175"/>
      <c r="H6" s="59"/>
      <c r="I6" s="60" t="s">
        <v>75</v>
      </c>
      <c r="J6" s="46"/>
      <c r="K6" s="55" t="s">
        <v>76</v>
      </c>
      <c r="L6" s="56"/>
      <c r="M6" s="179"/>
    </row>
    <row r="7" spans="1:13" ht="36" customHeight="1">
      <c r="A7" s="30">
        <v>1</v>
      </c>
      <c r="B7" s="31">
        <v>5</v>
      </c>
      <c r="C7" s="31"/>
      <c r="D7" s="39" t="s">
        <v>107</v>
      </c>
      <c r="E7" s="115">
        <f>SUM(E8:E9)</f>
        <v>2680000</v>
      </c>
      <c r="F7" s="112"/>
      <c r="G7" s="115">
        <f>SUM(G8:G9)</f>
        <v>1880000</v>
      </c>
      <c r="H7" s="113"/>
      <c r="I7" s="81">
        <v>800000</v>
      </c>
      <c r="J7" s="85"/>
      <c r="K7" s="81"/>
      <c r="L7" s="117"/>
      <c r="M7" s="118"/>
    </row>
    <row r="8" spans="1:13" ht="36" customHeight="1">
      <c r="A8" s="30"/>
      <c r="B8" s="31"/>
      <c r="C8" s="31">
        <v>1</v>
      </c>
      <c r="D8" s="39" t="s">
        <v>30</v>
      </c>
      <c r="E8" s="110">
        <v>2600000</v>
      </c>
      <c r="F8" s="112"/>
      <c r="G8" s="110">
        <v>1800000</v>
      </c>
      <c r="H8" s="110"/>
      <c r="I8" s="89">
        <v>800000</v>
      </c>
      <c r="J8" s="85"/>
      <c r="K8" s="90"/>
      <c r="L8" s="122"/>
      <c r="M8" s="123" t="s">
        <v>184</v>
      </c>
    </row>
    <row r="9" spans="1:13" ht="36" customHeight="1">
      <c r="A9" s="30"/>
      <c r="B9" s="31"/>
      <c r="C9" s="31">
        <v>2</v>
      </c>
      <c r="D9" s="39" t="s">
        <v>47</v>
      </c>
      <c r="E9" s="110">
        <v>80000</v>
      </c>
      <c r="F9" s="112"/>
      <c r="G9" s="110">
        <v>80000</v>
      </c>
      <c r="H9" s="110"/>
      <c r="I9" s="89"/>
      <c r="J9" s="85"/>
      <c r="K9" s="89"/>
      <c r="L9" s="122"/>
      <c r="M9" s="123"/>
    </row>
    <row r="10" spans="1:13" ht="36" customHeight="1">
      <c r="A10" s="30"/>
      <c r="B10" s="31"/>
      <c r="C10" s="31">
        <v>3</v>
      </c>
      <c r="D10" s="119" t="s">
        <v>149</v>
      </c>
      <c r="E10" s="110">
        <v>0</v>
      </c>
      <c r="F10" s="112"/>
      <c r="G10" s="110">
        <v>0</v>
      </c>
      <c r="H10" s="110"/>
      <c r="I10" s="89"/>
      <c r="J10" s="85"/>
      <c r="K10" s="89"/>
      <c r="L10" s="122"/>
      <c r="M10" s="123"/>
    </row>
    <row r="11" spans="1:13" ht="36" customHeight="1">
      <c r="A11" s="30">
        <v>3</v>
      </c>
      <c r="B11" s="31"/>
      <c r="C11" s="31"/>
      <c r="D11" s="38" t="s">
        <v>109</v>
      </c>
      <c r="E11" s="108">
        <f>SUM(E12:E26)</f>
        <v>2680000</v>
      </c>
      <c r="F11" s="114"/>
      <c r="G11" s="108">
        <f>SUM(G12:G26)</f>
        <v>1880000</v>
      </c>
      <c r="H11" s="113"/>
      <c r="I11" s="81">
        <v>800000</v>
      </c>
      <c r="J11" s="111"/>
      <c r="K11" s="81"/>
      <c r="L11" s="122"/>
      <c r="M11" s="118"/>
    </row>
    <row r="12" spans="1:13" ht="36" customHeight="1">
      <c r="A12" s="30"/>
      <c r="B12" s="31"/>
      <c r="C12" s="31">
        <v>1</v>
      </c>
      <c r="D12" s="38" t="s">
        <v>80</v>
      </c>
      <c r="E12" s="110">
        <v>850000</v>
      </c>
      <c r="F12" s="101"/>
      <c r="G12" s="110">
        <v>600000</v>
      </c>
      <c r="H12" s="110"/>
      <c r="I12" s="89">
        <v>250000</v>
      </c>
      <c r="J12" s="85"/>
      <c r="K12" s="90"/>
      <c r="L12" s="124"/>
      <c r="M12" s="62" t="s">
        <v>134</v>
      </c>
    </row>
    <row r="13" spans="1:13" ht="36" customHeight="1">
      <c r="A13" s="30"/>
      <c r="B13" s="31"/>
      <c r="C13" s="31">
        <v>2</v>
      </c>
      <c r="D13" s="38" t="s">
        <v>81</v>
      </c>
      <c r="E13" s="110">
        <v>70000</v>
      </c>
      <c r="F13" s="101"/>
      <c r="G13" s="110">
        <v>50000</v>
      </c>
      <c r="H13" s="110"/>
      <c r="I13" s="89">
        <v>20000</v>
      </c>
      <c r="J13" s="85"/>
      <c r="K13" s="90"/>
      <c r="L13" s="124"/>
      <c r="M13" s="126" t="s">
        <v>93</v>
      </c>
    </row>
    <row r="14" spans="1:13" ht="36" customHeight="1">
      <c r="A14" s="30"/>
      <c r="B14" s="31"/>
      <c r="C14" s="31">
        <v>3</v>
      </c>
      <c r="D14" s="39" t="s">
        <v>60</v>
      </c>
      <c r="E14" s="110">
        <v>20000</v>
      </c>
      <c r="F14" s="97"/>
      <c r="G14" s="110">
        <v>20000</v>
      </c>
      <c r="H14" s="110"/>
      <c r="I14" s="89"/>
      <c r="J14" s="93"/>
      <c r="K14" s="90"/>
      <c r="L14" s="124"/>
      <c r="M14" s="126" t="s">
        <v>93</v>
      </c>
    </row>
    <row r="15" spans="1:13" ht="36" customHeight="1">
      <c r="A15" s="30"/>
      <c r="B15" s="31"/>
      <c r="C15" s="31">
        <v>4</v>
      </c>
      <c r="D15" s="38" t="s">
        <v>61</v>
      </c>
      <c r="E15" s="110">
        <v>200000</v>
      </c>
      <c r="F15" s="101"/>
      <c r="G15" s="110">
        <v>200000</v>
      </c>
      <c r="H15" s="110"/>
      <c r="I15" s="88"/>
      <c r="J15" s="85"/>
      <c r="K15" s="88"/>
      <c r="L15" s="122"/>
      <c r="M15" s="126" t="s">
        <v>180</v>
      </c>
    </row>
    <row r="16" spans="1:13" ht="36" customHeight="1">
      <c r="A16" s="30"/>
      <c r="B16" s="31"/>
      <c r="C16" s="31">
        <v>5</v>
      </c>
      <c r="D16" s="39" t="s">
        <v>62</v>
      </c>
      <c r="E16" s="110">
        <v>150000</v>
      </c>
      <c r="F16" s="97"/>
      <c r="G16" s="110">
        <v>150000</v>
      </c>
      <c r="H16" s="110"/>
      <c r="I16" s="88"/>
      <c r="J16" s="93"/>
      <c r="K16" s="94"/>
      <c r="L16" s="124"/>
      <c r="M16" s="126" t="s">
        <v>93</v>
      </c>
    </row>
    <row r="17" spans="1:13" ht="36" customHeight="1">
      <c r="A17" s="32"/>
      <c r="B17" s="31"/>
      <c r="C17" s="31">
        <v>6</v>
      </c>
      <c r="D17" s="41" t="s">
        <v>63</v>
      </c>
      <c r="E17" s="110">
        <v>20000</v>
      </c>
      <c r="F17" s="97"/>
      <c r="G17" s="110">
        <v>20000</v>
      </c>
      <c r="H17" s="110"/>
      <c r="I17" s="98"/>
      <c r="J17" s="99"/>
      <c r="K17" s="100"/>
      <c r="L17" s="128"/>
      <c r="M17" s="129" t="s">
        <v>102</v>
      </c>
    </row>
    <row r="18" spans="1:13" ht="36" customHeight="1">
      <c r="A18" s="30"/>
      <c r="B18" s="31"/>
      <c r="C18" s="31">
        <v>7</v>
      </c>
      <c r="D18" s="38" t="s">
        <v>167</v>
      </c>
      <c r="E18" s="110">
        <v>100000</v>
      </c>
      <c r="F18" s="97"/>
      <c r="G18" s="110">
        <v>0</v>
      </c>
      <c r="H18" s="110"/>
      <c r="I18" s="89">
        <v>100000</v>
      </c>
      <c r="J18" s="106"/>
      <c r="K18" s="90"/>
      <c r="L18" s="124"/>
      <c r="M18" s="131"/>
    </row>
    <row r="19" spans="1:13" ht="36" customHeight="1">
      <c r="A19" s="30"/>
      <c r="B19" s="31"/>
      <c r="C19" s="31">
        <v>8</v>
      </c>
      <c r="D19" s="39" t="s">
        <v>129</v>
      </c>
      <c r="E19" s="110">
        <v>20000</v>
      </c>
      <c r="F19" s="97"/>
      <c r="G19" s="110">
        <v>20000</v>
      </c>
      <c r="H19" s="110"/>
      <c r="I19" s="89"/>
      <c r="J19" s="106"/>
      <c r="K19" s="90"/>
      <c r="L19" s="124"/>
      <c r="M19" s="131"/>
    </row>
    <row r="20" spans="1:13" ht="36" customHeight="1">
      <c r="A20" s="30"/>
      <c r="B20" s="31"/>
      <c r="C20" s="31">
        <v>9</v>
      </c>
      <c r="D20" s="39" t="s">
        <v>82</v>
      </c>
      <c r="E20" s="110">
        <v>265000</v>
      </c>
      <c r="F20" s="97"/>
      <c r="G20" s="110">
        <v>30000</v>
      </c>
      <c r="H20" s="110"/>
      <c r="I20" s="89">
        <v>235000</v>
      </c>
      <c r="J20" s="93"/>
      <c r="K20" s="94"/>
      <c r="L20" s="124"/>
      <c r="M20" s="66" t="s">
        <v>181</v>
      </c>
    </row>
    <row r="21" spans="1:13" ht="36" customHeight="1">
      <c r="A21" s="30"/>
      <c r="B21" s="31"/>
      <c r="C21" s="31">
        <v>10</v>
      </c>
      <c r="D21" s="39" t="s">
        <v>132</v>
      </c>
      <c r="E21" s="110">
        <v>20000</v>
      </c>
      <c r="F21" s="97"/>
      <c r="G21" s="110">
        <v>20000</v>
      </c>
      <c r="H21" s="110"/>
      <c r="I21" s="89"/>
      <c r="J21" s="93"/>
      <c r="K21" s="90"/>
      <c r="L21" s="124"/>
      <c r="M21" s="132" t="s">
        <v>31</v>
      </c>
    </row>
    <row r="22" spans="1:13" ht="36" customHeight="1">
      <c r="A22" s="32"/>
      <c r="B22" s="31"/>
      <c r="C22" s="31">
        <v>11</v>
      </c>
      <c r="D22" s="42" t="s">
        <v>83</v>
      </c>
      <c r="E22" s="110">
        <v>100000</v>
      </c>
      <c r="F22" s="101"/>
      <c r="G22" s="110">
        <v>100000</v>
      </c>
      <c r="H22" s="110"/>
      <c r="I22" s="89"/>
      <c r="J22" s="93"/>
      <c r="K22" s="90"/>
      <c r="L22" s="124"/>
      <c r="M22" s="126" t="s">
        <v>93</v>
      </c>
    </row>
    <row r="23" spans="1:13" ht="36" customHeight="1">
      <c r="A23" s="30"/>
      <c r="B23" s="31"/>
      <c r="C23" s="31">
        <v>12</v>
      </c>
      <c r="D23" s="39" t="s">
        <v>84</v>
      </c>
      <c r="E23" s="110">
        <v>5000</v>
      </c>
      <c r="F23" s="97"/>
      <c r="G23" s="110">
        <v>5000</v>
      </c>
      <c r="H23" s="110"/>
      <c r="I23" s="89"/>
      <c r="J23" s="93"/>
      <c r="K23" s="90"/>
      <c r="L23" s="124"/>
      <c r="M23" s="126" t="s">
        <v>93</v>
      </c>
    </row>
    <row r="24" spans="1:13" ht="36" customHeight="1">
      <c r="A24" s="30"/>
      <c r="B24" s="31"/>
      <c r="C24" s="31">
        <v>13</v>
      </c>
      <c r="D24" s="38" t="s">
        <v>87</v>
      </c>
      <c r="E24" s="110">
        <v>120000</v>
      </c>
      <c r="F24" s="101"/>
      <c r="G24" s="110">
        <v>120000</v>
      </c>
      <c r="H24" s="110"/>
      <c r="I24" s="89"/>
      <c r="J24" s="93"/>
      <c r="K24" s="94"/>
      <c r="L24" s="124"/>
      <c r="M24" s="137" t="s">
        <v>143</v>
      </c>
    </row>
    <row r="25" spans="1:14" ht="36" customHeight="1">
      <c r="A25" s="30"/>
      <c r="B25" s="31"/>
      <c r="C25" s="31">
        <v>14</v>
      </c>
      <c r="D25" s="39" t="s">
        <v>85</v>
      </c>
      <c r="E25" s="110">
        <v>350000</v>
      </c>
      <c r="F25" s="97"/>
      <c r="G25" s="110">
        <v>275000</v>
      </c>
      <c r="H25" s="110"/>
      <c r="I25" s="98">
        <v>75000</v>
      </c>
      <c r="J25" s="102"/>
      <c r="K25" s="100"/>
      <c r="L25" s="128"/>
      <c r="M25" s="141" t="s">
        <v>168</v>
      </c>
      <c r="N25" s="151" t="s">
        <v>142</v>
      </c>
    </row>
    <row r="26" spans="1:13" ht="36" customHeight="1">
      <c r="A26" s="30"/>
      <c r="B26" s="31"/>
      <c r="C26" s="31">
        <v>15</v>
      </c>
      <c r="D26" s="38" t="s">
        <v>86</v>
      </c>
      <c r="E26" s="110">
        <v>390000</v>
      </c>
      <c r="F26" s="101"/>
      <c r="G26" s="110">
        <v>270000</v>
      </c>
      <c r="H26" s="110"/>
      <c r="I26" s="89">
        <v>120000</v>
      </c>
      <c r="J26" s="85"/>
      <c r="K26" s="90"/>
      <c r="L26" s="124"/>
      <c r="M26" s="123" t="s">
        <v>185</v>
      </c>
    </row>
    <row r="27" spans="1:13" ht="36" customHeight="1">
      <c r="A27" s="32">
        <v>4</v>
      </c>
      <c r="B27" s="33"/>
      <c r="C27" s="37"/>
      <c r="D27" s="39" t="s">
        <v>23</v>
      </c>
      <c r="E27" s="108"/>
      <c r="F27" s="97"/>
      <c r="G27" s="108"/>
      <c r="H27" s="108"/>
      <c r="I27" s="120" t="s">
        <v>31</v>
      </c>
      <c r="J27" s="130"/>
      <c r="K27" s="121"/>
      <c r="L27" s="122"/>
      <c r="M27" s="133"/>
    </row>
    <row r="28" spans="1:13" ht="29.25" customHeight="1">
      <c r="A28" s="172" t="s">
        <v>139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</row>
    <row r="29" spans="1:13" ht="16.5">
      <c r="A29" s="12"/>
      <c r="B29" s="12"/>
      <c r="C29" s="2"/>
      <c r="E29" s="7"/>
      <c r="F29" s="7"/>
      <c r="G29" s="13"/>
      <c r="H29" s="13"/>
      <c r="I29" s="13"/>
      <c r="J29" s="13"/>
      <c r="K29" s="5"/>
      <c r="L29" s="5"/>
      <c r="M29" s="14"/>
    </row>
    <row r="31" spans="1:12" ht="15.75">
      <c r="A31" s="1"/>
      <c r="B31" s="1"/>
      <c r="C31" s="1"/>
      <c r="G31" s="4"/>
      <c r="H31" s="4"/>
      <c r="I31" s="4"/>
      <c r="J31" s="4"/>
      <c r="K31" s="4"/>
      <c r="L31" s="4"/>
    </row>
    <row r="32" spans="1:12" ht="16.5" customHeight="1">
      <c r="A32" s="1"/>
      <c r="B32" s="1"/>
      <c r="C32" s="1"/>
      <c r="G32" s="4"/>
      <c r="H32" s="4"/>
      <c r="I32" s="4"/>
      <c r="J32" s="4"/>
      <c r="K32" s="4"/>
      <c r="L32" s="4"/>
    </row>
    <row r="33" spans="1:13" ht="16.5">
      <c r="A33" s="12"/>
      <c r="B33" s="12"/>
      <c r="C33" s="2"/>
      <c r="D33" s="7"/>
      <c r="E33" s="7"/>
      <c r="F33" s="7"/>
      <c r="G33" s="13"/>
      <c r="H33" s="13"/>
      <c r="I33" s="13"/>
      <c r="J33" s="13"/>
      <c r="K33" s="5"/>
      <c r="L33" s="5"/>
      <c r="M33" s="14"/>
    </row>
    <row r="37" ht="17.25">
      <c r="M37" s="78"/>
    </row>
    <row r="38" ht="17.25">
      <c r="M38" s="79"/>
    </row>
  </sheetData>
  <sheetProtection/>
  <mergeCells count="8">
    <mergeCell ref="A28:M28"/>
    <mergeCell ref="E5:E6"/>
    <mergeCell ref="A1:M1"/>
    <mergeCell ref="A2:M2"/>
    <mergeCell ref="A3:M3"/>
    <mergeCell ref="G5:G6"/>
    <mergeCell ref="M5:M6"/>
    <mergeCell ref="A5:D5"/>
  </mergeCells>
  <printOptions horizontalCentered="1"/>
  <pageMargins left="0" right="0" top="0.1968503937007874" bottom="0.1968503937007874" header="0.31496062992125984" footer="0.31496062992125984"/>
  <pageSetup blackAndWhite="1" horizontalDpi="180" verticalDpi="18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水管公會</dc:creator>
  <cp:keywords/>
  <dc:description/>
  <cp:lastModifiedBy>User</cp:lastModifiedBy>
  <cp:lastPrinted>2016-02-02T07:56:25Z</cp:lastPrinted>
  <dcterms:created xsi:type="dcterms:W3CDTF">1998-12-04T01:18:51Z</dcterms:created>
  <dcterms:modified xsi:type="dcterms:W3CDTF">2016-02-17T03:19:37Z</dcterms:modified>
  <cp:category/>
  <cp:version/>
  <cp:contentType/>
  <cp:contentStatus/>
</cp:coreProperties>
</file>